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P:\GRADSKO_VIJECE\VIJEĆE 2025\2. SJEDNICA - 15.07.2025\4. TOČKA - IZVJEŠĆE O IZVRŠENJU PRORAČUNA GRADA ZA 2024\"/>
    </mc:Choice>
  </mc:AlternateContent>
  <xr:revisionPtr revIDLastSave="0" documentId="13_ncr:1_{1453293B-A7DA-48F5-9DA8-DBDA26DB8625}" xr6:coauthVersionLast="47" xr6:coauthVersionMax="47" xr10:uidLastSave="{00000000-0000-0000-0000-000000000000}"/>
  <bookViews>
    <workbookView xWindow="-120" yWindow="-120" windowWidth="29040" windowHeight="15720" xr2:uid="{00000000-000D-0000-FFFF-FFFF00000000}"/>
  </bookViews>
  <sheets>
    <sheet name="List1" sheetId="1" r:id="rId1"/>
    <sheet name="List2" sheetId="2" r:id="rId2"/>
    <sheet name="List3" sheetId="3" r:id="rId3"/>
  </sheets>
  <calcPr calcId="191029"/>
</workbook>
</file>

<file path=xl/calcChain.xml><?xml version="1.0" encoding="utf-8"?>
<calcChain xmlns="http://schemas.openxmlformats.org/spreadsheetml/2006/main">
  <c r="I161" i="1" l="1"/>
  <c r="F161" i="1"/>
  <c r="I141" i="1"/>
  <c r="I136" i="1" s="1"/>
  <c r="F141" i="1"/>
  <c r="F136" i="1" s="1"/>
  <c r="I134" i="1"/>
  <c r="I123" i="1" s="1"/>
  <c r="F134" i="1"/>
  <c r="F123" i="1" s="1"/>
  <c r="I121" i="1"/>
  <c r="I116" i="1" s="1"/>
  <c r="F121" i="1"/>
  <c r="F116" i="1" s="1"/>
  <c r="I114" i="1"/>
  <c r="I109" i="1" s="1"/>
  <c r="F114" i="1"/>
  <c r="F109" i="1" s="1"/>
  <c r="I107" i="1"/>
  <c r="F107" i="1"/>
  <c r="I103" i="1"/>
  <c r="F103" i="1"/>
  <c r="I94" i="1"/>
  <c r="F94" i="1"/>
  <c r="I90" i="1"/>
  <c r="F90" i="1"/>
  <c r="I86" i="1"/>
  <c r="F86" i="1"/>
  <c r="I79" i="1"/>
  <c r="I72" i="1" s="1"/>
  <c r="F79" i="1"/>
  <c r="F72" i="1" s="1"/>
  <c r="I70" i="1"/>
  <c r="I63" i="1" s="1"/>
  <c r="F70" i="1"/>
  <c r="F63" i="1" s="1"/>
  <c r="I61" i="1"/>
  <c r="F61" i="1"/>
  <c r="I55" i="1"/>
  <c r="F55" i="1"/>
  <c r="I45" i="1"/>
  <c r="I40" i="1" s="1"/>
  <c r="F45" i="1"/>
  <c r="F40" i="1" s="1"/>
  <c r="I38" i="1"/>
  <c r="I31" i="1" s="1"/>
  <c r="F38" i="1"/>
  <c r="F31" i="1" s="1"/>
  <c r="F96" i="1" l="1"/>
  <c r="F47" i="1"/>
  <c r="I96" i="1"/>
  <c r="I81" i="1"/>
  <c r="I47" i="1"/>
  <c r="F81" i="1"/>
  <c r="I29" i="1" l="1"/>
  <c r="F29" i="1"/>
  <c r="I25" i="1"/>
  <c r="F25" i="1"/>
  <c r="F8" i="1" l="1"/>
  <c r="F143" i="1" s="1"/>
  <c r="I8" i="1"/>
  <c r="I143" i="1" s="1"/>
  <c r="F172" i="1" l="1"/>
  <c r="I172" i="1" l="1"/>
</calcChain>
</file>

<file path=xl/sharedStrings.xml><?xml version="1.0" encoding="utf-8"?>
<sst xmlns="http://schemas.openxmlformats.org/spreadsheetml/2006/main" count="160" uniqueCount="142">
  <si>
    <t>PLANIRANO</t>
  </si>
  <si>
    <t>OSTVARENO</t>
  </si>
  <si>
    <t>KOMUNALNA NAKNADA</t>
  </si>
  <si>
    <t>Oborinska odvodnja</t>
  </si>
  <si>
    <t>Uređenje zelenih trgova</t>
  </si>
  <si>
    <t>Tarupiranje</t>
  </si>
  <si>
    <t>Odvoz kontejnera</t>
  </si>
  <si>
    <t>Održavanje zelenih površina</t>
  </si>
  <si>
    <t>Dekorativna rasvjeta</t>
  </si>
  <si>
    <t>Održavanje nogostupa i kolnika</t>
  </si>
  <si>
    <t>Održavanje tucaničkih cesta</t>
  </si>
  <si>
    <t>Zimska služba</t>
  </si>
  <si>
    <t>Mali komunalni radovi</t>
  </si>
  <si>
    <t>Horizontalna signalizacija</t>
  </si>
  <si>
    <t>Vertikalna signalizacija</t>
  </si>
  <si>
    <t>Održavanje dječjih igrališta i ostala urbana oprema</t>
  </si>
  <si>
    <t>IZVOR PRIHODA</t>
  </si>
  <si>
    <t>Uklanjanje arhitektonskih barijera</t>
  </si>
  <si>
    <t>KOMUNALNI DOPRINOS</t>
  </si>
  <si>
    <t>Asfaltiranje nerazvrstanih cesta</t>
  </si>
  <si>
    <t>Komunalna higijena</t>
  </si>
  <si>
    <t>OSTALI PRIHODI ZA POSEBNE NAMJENE</t>
  </si>
  <si>
    <t>ŠUMSKI DOPRINOS</t>
  </si>
  <si>
    <t>NAKNADA ZA PRIDOB.ENERG.MIN.SIR. RUDNA RENTA, POLOŽAJNA RENTA</t>
  </si>
  <si>
    <t>Uređenje Zelenjaka - održavanje igrališta</t>
  </si>
  <si>
    <t>Tarupiranje - uređenje višegodišnjih zapuštenih parcela vl. Grad i RH</t>
  </si>
  <si>
    <t>Veterinarske usluge</t>
  </si>
  <si>
    <t>Izrada programa očuvanja ugroženih područja i očuvanja biološke raznolikosti</t>
  </si>
  <si>
    <t>Veterinarske usluge programi zaštite od  zaraznih bolesti pasa i mačaka</t>
  </si>
  <si>
    <t>Urbana oprema</t>
  </si>
  <si>
    <t>Proširenje mreže javne rasvjete</t>
  </si>
  <si>
    <t>Javna rasvjeta</t>
  </si>
  <si>
    <t>KAPITALNE POMOĆI</t>
  </si>
  <si>
    <t>1. održavanje nerazvrstanih cesta</t>
  </si>
  <si>
    <t>a) Aktivnost: Održavanje nerazvrstanih cesta i gradskih ulica</t>
  </si>
  <si>
    <t>Održavanje nerazvrstanih cesta i gradskih ulica</t>
  </si>
  <si>
    <t>2. održavanje javnih površina na kojima nije dopušten promet motornim vozilima</t>
  </si>
  <si>
    <t>a) Aktivnost: Održavanje javnih površina</t>
  </si>
  <si>
    <t>Održavanje javnih površina</t>
  </si>
  <si>
    <t>3. održavanje građevina javne odvodnje oborinskih voda</t>
  </si>
  <si>
    <t>a) Aktivnost: Odvodnja i pročišćivanje voda</t>
  </si>
  <si>
    <t>Odvodnja i pročišćivanje voda</t>
  </si>
  <si>
    <t>4. održavanje javnih zelenih površina</t>
  </si>
  <si>
    <t>a) Aktivnost: Čišćenje javnih površina</t>
  </si>
  <si>
    <t>Čišćenje javnih površina</t>
  </si>
  <si>
    <t>b) Aktivnost: Održavanje javnih površina</t>
  </si>
  <si>
    <t>5. održavanje građevina, uređaja i predmeta javne namjene</t>
  </si>
  <si>
    <t>a) Aktivnost: Dječja igrališta i urbana oprema</t>
  </si>
  <si>
    <t>Dječja igrališta i urbana oprema</t>
  </si>
  <si>
    <t>6. održavanje groblja i krematorija unutar groblja</t>
  </si>
  <si>
    <t>a) Aktivnost: Održavanje groblja</t>
  </si>
  <si>
    <t xml:space="preserve">Uređenje groblja </t>
  </si>
  <si>
    <t>Uređenje mrtvačnica na grobljima na području grada Ivanić-Grada</t>
  </si>
  <si>
    <t>Održavanje groblja</t>
  </si>
  <si>
    <t>7. održavanje čistoće javnih površina</t>
  </si>
  <si>
    <t>b) Kapitalni projekt: Asfaltiranje nerazvrstanih cesta</t>
  </si>
  <si>
    <t>b) Kapitalni projekt: Nabava komunalne opreme i uređaja</t>
  </si>
  <si>
    <t>Nabava komunalne opreme</t>
  </si>
  <si>
    <t xml:space="preserve">Nabava spremnika za odvojeno prikupljanje otpada </t>
  </si>
  <si>
    <t>8. održavanje javne rasvjete</t>
  </si>
  <si>
    <t>c) Kapitalni projekt: Nabava spremnika za odvojeno prikupljanje otpada</t>
  </si>
  <si>
    <t>Nabava komunalne opreme i uređaja</t>
  </si>
  <si>
    <t>a) Aktivnost: Javna rasvjeta</t>
  </si>
  <si>
    <t>Javna rasvjeta Računi HEP-a</t>
  </si>
  <si>
    <t>Održavanje javne rasvjete</t>
  </si>
  <si>
    <t>b) Kapitalni projekt: Proširenje mreže javne rasvjete</t>
  </si>
  <si>
    <t>9. održavanje nerazvrstanih cesta u zimskim uvjetima - zimska služba</t>
  </si>
  <si>
    <t>10. dezinfekcija, dezinsekcija i deratizacija</t>
  </si>
  <si>
    <t>Deratizacija i dezinsekcija</t>
  </si>
  <si>
    <t>11. veterinarsko-higijeničarski poslovi</t>
  </si>
  <si>
    <t>a) Aktivnost: Projekti zaštite prirode i okoliša - Program zaštite okoliša i životinja</t>
  </si>
  <si>
    <t>Projekti zaštite prirode i okoliša - Program zaštite okoliša i životinja</t>
  </si>
  <si>
    <t>12. prigodno ukrašavanje grada</t>
  </si>
  <si>
    <t>PLANIRANO (EUR)</t>
  </si>
  <si>
    <t>OSTVARENO (EUR)</t>
  </si>
  <si>
    <t>UKUPNO:</t>
  </si>
  <si>
    <t>PRIHODI OD PRODAJE NEFINANCIJSKE IMOVINE</t>
  </si>
  <si>
    <t>KOMUNALNA DJELATNOST</t>
  </si>
  <si>
    <t>NAZIV KOMUNALNE DJELATNOSTI</t>
  </si>
  <si>
    <t>Obuhvaća skup mjera i radnji koje se obavljene u 2024. godini na nerazvrstanim cestama, uključujući i svu opremu, uređaje i instalacije, sa svrhom održavanja prohodnosti i tehničke ispravnosti cesta i prometne sigurnosti na njima (redovito održavanje), kao i mjestimičnog poboljšanja elemenata ceste, osiguravanja sigurnosti i trajnosti ceste i cestovnih objekata i povećanja sigurnosti prometa (izvanredno održavanje), a u skladu s propisima kojima je uređeno održavanje cesta.</t>
  </si>
  <si>
    <t>Nasipavanje kamenom tucaničkih cesta, sanacija bankina i mjestimično održavanje odvodnih jaraka uz tucaničke ceste na području Grada na sljedećim lokacijama: Petari, Grabersko brdo, Jalševečka ulica, Kloštarska ulica, Ulica Pavla Jelića, Derežani i Vatrogasna ulica.</t>
  </si>
  <si>
    <t>Krpanje udarnih rupa i manja presvlačenja kolnika i pločnika na području Grada na sljedećim lokacijama: Ulica Milke Trnine, Etanska cesta, Ulica Alojza Vulinca, Ulica Eduarda Babića, Naftalanska ulica, Ulica slobode, Petari, Kriška ulica, područje Starog Grada, naselja Derežani i Caginec, Ulica Ribnjaci, Petica, površina kod Društvenog doma Šumećani, Deanovečko brdo, Carpooling parking, Omladinska ulica, Gredska ulica, Naftaška ulica, Ulica vrba, Lonjska ulica, Ulica Ivana Horčičke, Moslavačka ulica, Ulica Karla Matice, Ulica Stjepana Škrinjara, Majdekova ulica, Žitna ulica, Lonjska ulica, parking DVD-a Šumećani, Betlehemska ulica, Trijemski brijeg, Slatinska ulica, Beliceva ulica, odvojak Brdske ulice i parking kod Hrvatske pošte, Šumska ulica, Deanovečko brdo, Topolje poljski put k.č.br. 541, 542, 1153, 494, 555, 556 i Ulica Dragutina Kocmana.</t>
  </si>
  <si>
    <t>Zemljani radovi - razni iskopi, betonski radovi - temelji, betonske ploče i ostalo, zidarski radovi - zidovi i sl., iskopi kanala, sanacije cestovnih propusta, izrada slivnika, izrada šahta, izrada rubnjaka i staza. Obuhvaćeni su radovi na javnim površinama u svrhu uređenja i sanacija, rad građevinskih strojeva itd. Radovi su izvedeni po utvrđenoj potrebi izdavanjem naloga komunalnog redarstva – Park Rudolfa Perešina, Ulica Ive Rastića, zgrada JVP, temelj biskupa Langa u Parku hrvatskih branitelja, Ulica kralja Tomislava, Ulica Milke Trnine, izrada temelja za klupe, izrada poklopaca za bunare, montaža mreže, izrada podloge za kante i spremnike, izrada pristupne staze u Športskoj ulici, izrada ograde oko ribnjaka u Opatincu te ograde na Posavskim Bregima, izrada staze u Deanovcu te ostali radovi po nalozima izdanima prema Komunalnom centru d.o.o.</t>
  </si>
  <si>
    <t>Na temelju utvrđenih potreba upuštani su rubnjaci na pješačkim prijelazima i raskrižjima (potreba nakon izrade usporivača prometa), ugrađena je urbana oprema u cilju zaštite pješaka i sl. na području Grada.</t>
  </si>
  <si>
    <t>Obnovljena je horizontalna signalizacija bijelom (ili žutom) bojom na asfaltnoj podlozi svih oznaka (manje linije, stop linije, pješački prijelazi, slova, strelice i sl.), iscrtane su parkirališne linije, središnje linije na kolniku i sl. - sve nerazvrstane ceste na području Grada Ivanić-Grada.</t>
  </si>
  <si>
    <t xml:space="preserve">Nabava i postava stupova, šelni i znakova radi obnove vertikalne signalizacije na području Grada Ivanić-Grada (Tržnica Maznica, Društveni dom Poljana, Gradska streljana Ivanić-Grad, Vulinčeva ulica, Ulica Ribnjaci, Kriška ulica, Šintrovi, Tratinska ulica, Ulica vrba, Park hrvatskih branitelja, šetnica, Ulica 65. bataljuna ZNG, Ulica ruža, Lonjska ulica, Johovečka ulica, Ulica Franje Jurinca, Ulica sv. Mihaela, Trg Berislava Kezele, Savska ulica, Basaričekova ulica, Ulica kralja Tomislava, Ulica braće Kalčić, Beliceva ulica i Park žrtava fašizma).					
Izvedeni su i radova na održavanju semaforskih uređaja u Ulici kralja Tomislava, Savskoj ulica, Žitnoj ulica, Šiftarovoj ulici i Majdekovoj ulici. Održavanje podrazumijeva sljedeće radove - mjesečni obilazak i pregled lokacije, po potrebi pranje semaforskih lanterni, pregled općeg stanja, stanje ormara, spojeva i modula te funkcionalnost rada uređaja jednom mjesečno. Popravak semafora po nastaloj potrebi.	</t>
  </si>
  <si>
    <t>Pripremanje podloge i asfaltiranje nerazvrstanih cesta na području Grada, izrada bankina i uređenje odvodnih jaraka uz prometnicu te asfaltiranje usporivača prometa na nerazvrstanim cestama.</t>
  </si>
  <si>
    <t>Nabavljene su sadnice drveća, grmova, biljaka, sezonskog cvijeća, trajnog zelenila te su uređene zelene površine na području Grada koje nisu obuhvaćene programom održavanja.</t>
  </si>
  <si>
    <t>Provedena je gnojidba, prozračivanje, zamjena dotrajalog travnjaka, obnova travnjaka te ostale slične radnje u sklopu održavanja igrališta na SP Zelenjak.</t>
  </si>
  <si>
    <t>Obuhvaća održavanje, uređenje i popravke onih površina kojima se osigurava njihova funkcionalna ispravnost.</t>
  </si>
  <si>
    <t>Obuhvaća upravljanje i održavanje građevina koje služe prihvatu, odvodnji i ispuštanju oborinskih voda iz građevina i površina javne namjene u građevinskom području, uključujući i građevine koje služe zajedničkom prihvatu, odvodnji i ispuštanju oborinskih i drugih otpadnih voda, osim građevina u vlasništvu javnih isporučitelja vodnih usluga koje, prema posebnim propisima o vodama, služe zajedničkom prihvatu, odvodnji i ispuštanju oborinskih i drugih otpadnih voda.</t>
  </si>
  <si>
    <t>Obuhvaćena je košnja, obrezivanje i sakupljanje biološkog otpada s javnih zelenih površina, obnova, održavanje i njega drveća, ukrasnog grmlja i drugog bilja, popločenih i nasipanih površina u parkovima, opreme na dječjim igralištima, fitosanitarna zaštita bilja i biljnog materijala za potrebe održavanja i drugi poslovi potrebni za održavanje tih površina.</t>
  </si>
  <si>
    <t>ČIŠĆENJE I METENJE JAVNIH PROMETNIH POVRŠINA - metenje kolnika i nogostupa, parkirališta, skupljanje papira i ostalih predmeta s cestovnog pojasa (zelene površine, živice i sl.) s odvozom nečistoće te deponiranje istog.
IVANIĆ-GRAD: Trg Vladimira Nazora, Maznica, Ulica Krešimira IV, Kundekova ulica, Ulica Eduarda Babića, Savska ulica, Ulica kralja Tomislava, Moslavačka ulica, Pokupska ulica, Kolodvorska ulica (od Vulinčeve ulice do Željezničkog kolodvora i križanja), Badalićeva ulica, Šiftarova ulica, Beliceva ulica (oko Doma Alojza Vulinca), Omladinska ulica, Vulinčeva ulica, Školska ulica, Vukovarska ulica, Majdekova ulica od Savske do društvenog doma, Predavceva ulica, Ulica Matije Gupca, Beliceva ulica, Cundićeva ulica, Ulica ruža, Športska ulica, Dubrovačka ulica, Stambene zgrade 7, 8 i 9, Ulica slobode, Ulica Franje Jurinca, Kolodvorska ulica – stovarište, Sajmišna ulica, Ulica Ljudevita Gaja, Ulica Milke Trnine + produžetak, Poljana zona C, Stari Ivanić, Graberje Ivanićko: Šenoina ulica, Ulica Nikole Tesle, Naftaplinska ulica, cesta u centru kod gost. "Kapelica", nogostup u Zagrebačkoj ulici od križanja za "Peticu" do škole, nogostup u Kriškoj ulici do križanja sa Zagrebačkom ulicom. 
ČIŠĆENJE I METENJE SIPINE OD ZIMSKE SLUŽBE - čišćenje i metenje sipine od zimske službe s kolnika i parkirališta, metenje, odnosno struganje sipine sa stavljanjem na hrpe, utovar i odvoz sipine.
ODRŽAVANJE SADNICA I UKRASNOG GRMLJA, REZIDBA DRVEĆA, ŽIVICA NA JAVNIM POVRŠINAMA TE UREĐENJE UKRASNIH GRMOVA - živice se obrezuju 3 puta godišnje. Uključena je rezidba živica po zadanom profilu i visini, košnja trave uz živicu i u živici, čišćenje živica od smeća, odvoz onečišćenja te deponiranje, kresanje prerasle živice prije prve rezidbe. Rezidba ukrasnih grmova, ruža i drugih sadnica će se vršiti po dinamici 1x godišnje, a okopavanje i plijevljenje u dinamici 2x mjesečno u sezoni, deponiranje otpadnog materijala i zalijevanje sadnica.
ODRŽAVANJE BAROKNOG VIJENCA U PARKU HRVATSKIH BRANITELJA - Radovi obuhvaćaju plijevljenje, obrezivanje i prihranjivanje buxusa (šimšira), dinamika plijevljenja je 1x mjesečno, obrezivanje 2x godišnje, prihranjivanje 2x godišnje.
Grabljanje lišća, uređenje uništenih-oštećenih javnih zelenih površina, pranje i čišćenje Spomenika poginulim braniteljima i bista Rudolfa Perešina, Ivana Ševara i ostalih te pražnjenje košarica za smeće, čišćenje pješačkih staza parkovnih površina i staza uz cestu od snijega gdje nema obaveze građana za čišćenje, čišćenje i metenje nadstrešnica autobusnih postaja s okolišem na području Grada Ivanić-Grada.</t>
  </si>
  <si>
    <t>Izvršeno krčenje raslinja, malčiranje, tarupiranje, uklanjanje niskog i visokog raslinja, uklanjanje stabala te košnja višegodišnjih zapuštenih parcela koje su u vlasništvu Grada i RH.</t>
  </si>
  <si>
    <t>Izvršena košnja bankina uz nerazvrstane ceste, krčenje granja, malčiranje, tarupiranje, uklanjanje niskog i visokog raslinja, uklanjanje stabala, košnja parcela u vlasništvu Grad i RH -  parcele u urbanom dijelu Grada, na temelju utvrđenih potreba.</t>
  </si>
  <si>
    <t>Obuhvaćeno je održavanje, popravci i čišćenje građevina, uređaja i predmeta javne namjene.</t>
  </si>
  <si>
    <t>Izvršeno je izmuljivanje i održavanje odvodnih jaraka uz nerazvrstane ceste na području Grada, održavanje objekata na odvodnim jarcima, izvršeni su iskopi odvodnih jaraka te rješavana oborinska odvodnje s kolnika i pločnika na sljedećom lokacijama: Grabersko brdo, Lepšić, Naftaška ulica, Octenjačka ulica, Odvojak Octenjačke ulice, Park Rudolfa Perešina, Polaki, Ulica braće Kalčić, Ulica Stjepana Gregorka, Ulica Stjepana Kelšina, Ulica vrba, Garjevička ulica, Zelenjak, Vatrogasna ulica i Žutička ulica.</t>
  </si>
  <si>
    <t>Nabavljena je i ugrađena potrebna urbana oprema - klupe, koševi za smeće, arhitektonske barijere i sl.</t>
  </si>
  <si>
    <t>Izvršeni su potrebni popravci sprava na dječjim i sportskim igralištima, obnovljene sprave, nabavljene i ugrađene nove sprave na 25 dječjih igrališta. Također, na temelju utvrđenih potreba, održavano je i 30 autobusnih stajališta (kućice).</t>
  </si>
  <si>
    <t>Skup mjera održavanja prostora i zgrada za obavljanje ispraćaja i ukopa pokojnika te uređivanja putova, zelenih i drugih površina unutar groblja.</t>
  </si>
  <si>
    <t>Provedeno je uređenje površina - uklanjanje dotrajalih čempresa i sadnja novih sadnica, uređenje pješačkih površina, popravci i ostali radovi u cilju pojačanog održavanja groblja na području Grada - groblje Centar, Šarampov Gornji, Poljana, Posavski Bregi, Dubrovčak Lijevi, Caginec i Graberje Ivanićko.</t>
  </si>
  <si>
    <t>Izvršeni su popravci i uređenje objekata, uređaja i opreme u mrtvačnica, koji uključuju popravak vrata, rasvjete, stolarije i sl.</t>
  </si>
  <si>
    <t>Skup mjera čišćenja površina javne namjene, osim javnih cesta, koje obuhvaća ručno i strojno čišćenje i pranje javnih površina od otpada, kao i postavljanje i čišćenje košarica za otpatke i uklanjanje otpada koje je nepoznata osoba odbacila na javnu površinu ili zemljište u vlasništvu jedinice lokalne samouprave.</t>
  </si>
  <si>
    <t xml:space="preserve">Izvršen je odvoz otpada sa zelenih otoka i polupodzemnih kontejnera, koji se nalaze na području Grada. </t>
  </si>
  <si>
    <t>Nabavljeno je i ugrađeno 200 novih kanti za otpad, uz pješačke staze na području Grada Ivanić-Grada i Mjesnih odbora.</t>
  </si>
  <si>
    <t>Nabavljeni su i ugrađeni podzemni ili polupodzemni kontejneri za odvojeno prikupljanje otpada na području Grada Ivanić-Grada - na Lonji i na k.č.br. 1854/1 k.o. IVANIĆ-GRAD.</t>
  </si>
  <si>
    <t>Obuhvaćeno je upravljanje i održavanje instalacija javne rasvjete, uključujući podmirivanje troškova električne energije, za rasvjetljavanje površina javne namjene te dekorativna rasvjeta.</t>
  </si>
  <si>
    <t>Troškovi potrošnje električne energije za javnu rasvjetu na području Grada.</t>
  </si>
  <si>
    <t>Održavanje instalacija javne rasvjete, održavanje lampi, dopuna i popravak infrastrukture - sve na području Grada.</t>
  </si>
  <si>
    <t>U 2024. godini nije bilo radova na proširenju javne rasvjete.</t>
  </si>
  <si>
    <t>Obuhvaćeno je uklanjanje snijega i leda na asfaltnim, betonskim i makadamskim kolnicima, pješačkim stazama, nogostupima, javnim parkiralištima, trgovima i ostalim javnim površinama te posipanje navedenih površina posipalima (solju, kamenim agregatima i posebnim posipalima radi sprječavanja zaleđivanja).</t>
  </si>
  <si>
    <t>Izvršeno je uklanjanje (ralenje) snijega s cestovnih površina, čišćenje trupa ceste, odnosno uklanjanje snijega tako da nakon prolaza ralicom nije bilo bljuzge ili dubljeg sloja ugaženog snijega. U slučaju kada je došlo do smrzavanja, poledice ili nastavka padalina u toku čišćenja, posipalo se mješavinom sipine i soli.
SEKTOR DJELOVANJA
Područje Grada Ivanić-Grada za potrebe zimske službe podjeljeno je u 4 sektora i to:					
SEKTOR I - područje naselja Ivanić-Grad ukupna dužina prometnica 50.351 m
SEKTOR II - područje naselja Šumečani,  Graberje Ivanićko, Deanovec,  Derežani, Caginec i dio Ivanić-Grada bivše naselje Šarampov donji ukupna dužina 39.154 m
SEKTOR III - područje naselja Lijevi Dubrovčak, Posavski Bregi, Zaklepica, Prečno, Prerovec, Topolje, Opatinec, Lepšić, Tarno ukupna dužina 19.655 m
SEKTOR IV - područje naselja Greda Breška, Šemovec Breški, Trebovec, Zelina Breška i Opatinec ukupna dužina 11.120 m</t>
  </si>
  <si>
    <t>Skup mjera za provođenje obvezne preventivne dezinfekcije, dezinsekcije i deratizacije radi sustavnog suzbijanja insekata i glodavac.</t>
  </si>
  <si>
    <t xml:space="preserve">Provedene su sljedeće mjere: 
PREVENTIVNA SUSTAVNA DERATIZACIJA zelenih i javno uređenih površina, kanalizacijske mreže s revizorskim oknima, objekata javne namjene i napuštenih kuća na području Grada Ivanić-Grada - 2 puta godišnje.	
DEZINSEKCIJA KOMARACA larvicidni i adulticidni tretmani na području Grada Ivanić-Grada - provedeno je 5 adulticidnih i 6 larvicidnih tretmana protiv komaraca te preventivna dezinsekcija objekata u vlasništvu Grada Ivanić-Grada.	</t>
  </si>
  <si>
    <t>Obuhvaćeni su poslovi hvatanja i zbrinjavanja napuštenih i izgubljenih pasa i mačaka te uklanjanja uginulih pasa i mačaka i drugih životinja s javnih površina.</t>
  </si>
  <si>
    <t>Izvršene su aktivnosti zbrinjavanja i brige o psima lutalicama - izlov pasa i mačaka, smještaj i briga o životinjama, poduzimanje mjera i radnji u cilju očuvanja zdravlja pasa i mačaka, pružanje usluga na terenu - provjera čipiranih pasa, prijave građana, suradnja s MUP-om.</t>
  </si>
  <si>
    <t>Obuhvaćno je sufinanciranje veterinarskih usluga - kastracija, sterilizacija, veterinarske usluge za udomljene životinje - cijepljenje, operativni zahvati, sterilizacija i kastracija, čipiranje. Veterinarske usluge za pse u skloništu, uklanjanje lešina životinja s javnih površina i sl.</t>
  </si>
  <si>
    <t>Po navedenoj stavci nije bilo troškova.</t>
  </si>
  <si>
    <t>Podrazumijeva prigodno ukrašavanje i osvjetljavanje grada povodom božićnih i novogodišnjih blagdana, državnih praznika i drugih manifestacija.</t>
  </si>
  <si>
    <t>Izvršena je montaža i demontaža dekorativne rasvjete, nabava novih elemenata te popravak postojećih elemenata dekorativne rasvjete.</t>
  </si>
  <si>
    <t>KOŠNJA TRAVE - površina 220.440 m² - izvršena prema utvrđenoj dinamici 				
Nogometno igralište Šarampov Donji, dio centralnog Parka hrvatskih branitelja - oko Spomenika poginulim braniteljima, centralni Park - preostali dio, Trg Vladimira Nazora, Srednjoškolski centar i OŠ, Spomen-dom Alojza Vulinca, Moslavačka ulica, Ulica kralja Tomislava, Osnovna škola Stjepana Basaričeka, Savska ulica, Kolodvorska ulica, Omladinska ulica - oko stambene zgrade VI, VII, VIII i IX, Naselje Žeravinec - 5 stambenih objekata, Vulinčeva ulica - stambena zgrada, Spomenik Vinka Jeđuta, stambena zgrada X i stambena zgrada Vukovarska ulica, Školska ulica, Ulica slobode, Vukovarska ulica, Ulica ruža, Stari Ivanić, Poljana zona C, zgrada POS-a, Ulica ruža od Omladinske ulice do Ivanićplasta, Ulica slobode - između Đačkog doma i Omladinskog odvojka, Ulica Franje Jurinca, Žeravinec - između stambenih objekata VIII i potoka Žeravinec, Ulica Donja Poljana i Rastićeva ulica, površina kod rotora - Ulica Franje Jurinca kod zaobilaznice, Žitna ulica, Dječje igralište - "siporeks", Garićgradska ulica, Proljetna ulica, Savska ulica – odvojak kod kuće Riđan, Zelenjak - površina oko bazena, Ulica Slobode - površina kod kuće Barilić.</t>
  </si>
  <si>
    <t>KOŠNJA ZELENIH POVRŠINA PO MO - površina 120.000 m² - izvršena prema utvrđenoj dinamici	
Mjesni odbori: Deanovec, Dubrovčak Lijevi, Caginec, Posavski Bregi, Opatinec, Trebovec, Prečno, Šumećani, Graberje Ivanićko, Tarno, Breška Greda, Prerovec, Lonja, Šarampov Donji, Poljana Donja.
KOŠNJA ZELENOG POJASA IZMEĐU KOLNIKA I NOGOSTUPA TE BANKINA – Ivanić-Grad, Graberje Ivanićko, Posavski Bregi.
ČIŠĆENJE I METENJE PJEŠAČKIH STAZA PO PARKOVNIM POVRŠINAMA
Park hrvatskih branitelja, Trg Vladimira Nazora, Srednjoškolski centar i OŠ, Spomen dom Alojza Vulinca, Kolodvorska ulica, Moslavačka ulica, Ulica kralja Tomislava, Ulica slobode, Vukovarska ulica - od Ulice ruža do Moslavačke ulice, Savska ulica oko stambenih zgrada 6,7,8 i 9, naselje Žeravinec, OŠ Stjepana Basaričeka, stambena zgrada X i stambena zgrada u Vukovarskoj ulici, Stari Ivanić.</t>
  </si>
  <si>
    <r>
      <t xml:space="preserve">Održavanje nerazvrstanih cesta = </t>
    </r>
    <r>
      <rPr>
        <u/>
        <sz val="11"/>
        <color theme="1"/>
        <rFont val="Calibri"/>
        <family val="2"/>
        <charset val="238"/>
        <scheme val="minor"/>
      </rPr>
      <t>76,74 %</t>
    </r>
  </si>
  <si>
    <r>
      <t xml:space="preserve">Održavanje javnih površina na kojima nije dopušten promet motornim vozilima = </t>
    </r>
    <r>
      <rPr>
        <u/>
        <sz val="11"/>
        <color theme="1"/>
        <rFont val="Calibri"/>
        <family val="2"/>
        <charset val="238"/>
        <scheme val="minor"/>
      </rPr>
      <t>48,97 %</t>
    </r>
  </si>
  <si>
    <r>
      <t xml:space="preserve">Održavanje građevina javne odvodnje oborinskih voda = </t>
    </r>
    <r>
      <rPr>
        <u/>
        <sz val="11"/>
        <color theme="1"/>
        <rFont val="Calibri"/>
        <family val="2"/>
        <charset val="238"/>
        <scheme val="minor"/>
      </rPr>
      <t>99,95 %</t>
    </r>
  </si>
  <si>
    <r>
      <t xml:space="preserve">Održavanje javnih zelenih površina = </t>
    </r>
    <r>
      <rPr>
        <u/>
        <sz val="11"/>
        <color theme="1"/>
        <rFont val="Calibri"/>
        <family val="2"/>
        <charset val="238"/>
        <scheme val="minor"/>
      </rPr>
      <t>95,42 %</t>
    </r>
  </si>
  <si>
    <r>
      <t xml:space="preserve">Održavanje građevina, uređaja i predmeta javne namjene = </t>
    </r>
    <r>
      <rPr>
        <u/>
        <sz val="11"/>
        <color theme="1"/>
        <rFont val="Calibri"/>
        <family val="2"/>
        <charset val="238"/>
        <scheme val="minor"/>
      </rPr>
      <t>50,35 %</t>
    </r>
  </si>
  <si>
    <r>
      <t xml:space="preserve">Održavanje groblja i krematorija unutar groblja = </t>
    </r>
    <r>
      <rPr>
        <u/>
        <sz val="11"/>
        <color theme="1"/>
        <rFont val="Calibri"/>
        <family val="2"/>
        <charset val="238"/>
        <scheme val="minor"/>
      </rPr>
      <t>96,42 %</t>
    </r>
  </si>
  <si>
    <r>
      <t xml:space="preserve">Održavanje javne rasvjete = </t>
    </r>
    <r>
      <rPr>
        <u/>
        <sz val="11"/>
        <color theme="1"/>
        <rFont val="Calibri"/>
        <family val="2"/>
        <charset val="238"/>
        <scheme val="minor"/>
      </rPr>
      <t>78,29 %</t>
    </r>
  </si>
  <si>
    <r>
      <t xml:space="preserve">Održavanje nerazvrstanih cesta u zimskim uvjetima - zimska služba = </t>
    </r>
    <r>
      <rPr>
        <u/>
        <sz val="11"/>
        <color theme="1"/>
        <rFont val="Calibri"/>
        <family val="2"/>
        <charset val="238"/>
        <scheme val="minor"/>
      </rPr>
      <t>67,74 %</t>
    </r>
  </si>
  <si>
    <r>
      <t xml:space="preserve">Održavanje čistoće javnih površina =
 </t>
    </r>
    <r>
      <rPr>
        <u/>
        <sz val="11"/>
        <color theme="1"/>
        <rFont val="Calibri"/>
        <family val="2"/>
        <charset val="238"/>
        <scheme val="minor"/>
      </rPr>
      <t>96,59 %</t>
    </r>
  </si>
  <si>
    <r>
      <t xml:space="preserve">Dezinfekcija, dezinsekcija i deratizacija = </t>
    </r>
    <r>
      <rPr>
        <u/>
        <sz val="11"/>
        <color theme="1"/>
        <rFont val="Calibri"/>
        <family val="2"/>
        <charset val="238"/>
        <scheme val="minor"/>
      </rPr>
      <t>115,67 %</t>
    </r>
  </si>
  <si>
    <r>
      <t xml:space="preserve">Veterinarsko-higijeničarski poslovi = 
</t>
    </r>
    <r>
      <rPr>
        <u/>
        <sz val="11"/>
        <color theme="1"/>
        <rFont val="Calibri"/>
        <family val="2"/>
        <charset val="238"/>
        <scheme val="minor"/>
      </rPr>
      <t>84,22 %</t>
    </r>
  </si>
  <si>
    <r>
      <t xml:space="preserve">UKUPNO: </t>
    </r>
    <r>
      <rPr>
        <b/>
        <u/>
        <sz val="11"/>
        <color theme="1"/>
        <rFont val="Calibri"/>
        <family val="2"/>
        <charset val="238"/>
        <scheme val="minor"/>
      </rPr>
      <t>86,82 %</t>
    </r>
  </si>
  <si>
    <r>
      <t xml:space="preserve">Prigodno ukrašavanje grada = </t>
    </r>
    <r>
      <rPr>
        <u/>
        <sz val="11"/>
        <color theme="1"/>
        <rFont val="Calibri"/>
        <family val="2"/>
        <charset val="238"/>
        <scheme val="minor"/>
      </rPr>
      <t>77,51 %</t>
    </r>
  </si>
  <si>
    <t>Sredstva po komunalnim djelatnostima u izvršenju Programa održavanja komunalne infrastrukture za 2024. godinu raspoređena su i iskorištena na sljedeći način:</t>
  </si>
  <si>
    <t>U izvršenju Programa održavanja komunalne infrastrukture za 2024. godinu, sredstva su prihodovana iz sljedećih izvora: komunalne naknade, šumskog doprinosa, komunalnog doprinosa, ostalih prihoda za posebne namjene, naknade za pridob.ener.min.sir.rudne rente, položajna renta, kapitalne pomoći te prihoda od prodaje nefinancijske imovine. Raspoređena su na sljedeći način:</t>
  </si>
  <si>
    <t>Na temelju članka 35. Zakona o lokalnoj i područnoj (regionalnoj) samoupravi (Narodne novine, broj 33/01, 60/01, 129/05, 109/07, 125/08, 36/09, 150/11, 144/12, 123/17, 98/19, 144/20), članka 74. Zakona o komunalnom gospodarstvu (Narodne novine, broj 68/18, 110/18, 32/20, 145/24) i članka 35. Statuta Grada Ivanić-Grada (Službeni glasnik Grada Ivanić-Grada, broj 01/21, 04/22),  Gradsko vijeće Grada Ivanić-Grada na svojoj __. sjednici, održanoj dana ___________ 2025. godine, donijelo je sljedeće</t>
  </si>
  <si>
    <t>IZVJEŠĆE O IZVRŠENJU PROGRAMA ODRŽAVANJA KOMUNALNE INFRASTRUKTURE ZA 2024. GODINU</t>
  </si>
  <si>
    <t>Program održavanja komunalne infrastrukture za 2024. godinu donesen je dana 29. studenoga 2023. godine, a objavljen je u Službenom glasniku Grada Ivanić-Grada broj 11/2023. I. izmjene Programa održavanja komunalne infrastrukture za 2024. godinu donesene su dana 9. svibnja 2024. godine, a objavljene su u Službenom glasniku Grada Ivanić-Grada broj 05/2024. II. izmjene Programa održavanja komunalne infrastrukture za 2024. godinu donesene su dana 20. studenoga 2024. godine, a objavljene su u Službenom glasniku Grada Ivanić-Grada broj 08/2024. 
Tijekom izvršenja Programa održavanja komunalne infrastrukture za 2024. godinu planirani i ostvareni iznosi su sljedeći:</t>
  </si>
  <si>
    <t>Program održavanja komunalne infrastrukture, sukladno Zakonu o komunalnom gospodarstvu (Narodne novine, broj 68/2018, 110/2018, 32/2020, 145/2024) te Odluci o komunalnim djelatnostima na području Grada Ivanić-Grada (Službeni glasnik Grada Ivanić-Grada, broj 03/2019, 02/2022), obuhvatio je obavljanje sljedećih komunalnih djelatnosti kojima se osiguralo održavanje komunalne infrastrukture na području Grada Ivanić-Grada u 2024. godini:
1. održavanje nerazvrstanih cesta,
2. održavanje javnih površina na kojima nije dopušten promet motornim vozilima,
3. održavanje građevina javne odvodnje oborinskih voda,
4. održavanje javnih zelenih površina,
5. održavanje građevina, uređaja i predmeta javne namjene,
6. održavanje groblja i krematorija unutar groblja,
7. održavanje čistoće javnih površina,
8. održavanje javne rasvjete,
9. održavanje nerazvrstanih cesta u zimskim uvjetima - zimska služba,
10. dezinfekcija, dezinsekcija i deratizacija,
11. veterinarsko-higijeničarski poslovi i
12. prigodno ukrašavanje grada.</t>
  </si>
  <si>
    <t xml:space="preserve">U izvršenju Programa održavanja komunalne infrastrukture za 2024. godinu došlo je do značajnijih odstupanja ostvarenih rashoda u odnosu na planirane, u komunalnim djelatnostima - održavanje javnih površina na kojima nije dopušten promet motornim vozilima te održavanje građevina, uređaja i predmeta javne namjene, jer su cijene, količine i potrebe za uređenje zelenih trgova i igrališta na SP Zelenjak bile manje od očekivanih i planiranih. Također, potrebni popravci sprava na dječjim i sportskim igralištima, kao i potreba za nabavom novih sprava i urbane opreme, u 2024. godini bila je manja od očekivane i planirane.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</si>
</sst>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41A]"/>
  </numFmts>
  <fonts count="13" x14ac:knownFonts="1">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b/>
      <sz val="11"/>
      <color theme="1"/>
      <name val="Calibri"/>
      <family val="2"/>
      <charset val="238"/>
      <scheme val="minor"/>
    </font>
    <font>
      <i/>
      <sz val="11"/>
      <color theme="1"/>
      <name val="Calibri"/>
      <family val="2"/>
      <charset val="238"/>
      <scheme val="minor"/>
    </font>
    <font>
      <b/>
      <sz val="12"/>
      <color theme="1"/>
      <name val="Calibri"/>
      <family val="2"/>
      <charset val="238"/>
      <scheme val="minor"/>
    </font>
    <font>
      <sz val="11"/>
      <name val="Calibri"/>
      <family val="2"/>
      <charset val="238"/>
      <scheme val="minor"/>
    </font>
    <font>
      <sz val="12"/>
      <color theme="1"/>
      <name val="Calibri"/>
      <family val="2"/>
      <charset val="238"/>
      <scheme val="minor"/>
    </font>
    <font>
      <b/>
      <u/>
      <sz val="12"/>
      <color theme="1"/>
      <name val="Calibri"/>
      <family val="2"/>
      <charset val="238"/>
      <scheme val="minor"/>
    </font>
    <font>
      <b/>
      <u/>
      <sz val="11"/>
      <color theme="1"/>
      <name val="Calibri"/>
      <family val="2"/>
      <charset val="238"/>
      <scheme val="minor"/>
    </font>
    <font>
      <u/>
      <sz val="11"/>
      <color theme="1"/>
      <name val="Calibri"/>
      <family val="2"/>
      <charset val="238"/>
      <scheme val="minor"/>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thin">
        <color indexed="64"/>
      </top>
      <bottom style="mediumDashed">
        <color theme="9" tint="-0.499984740745262"/>
      </bottom>
      <diagonal/>
    </border>
    <border>
      <left/>
      <right/>
      <top style="thin">
        <color indexed="64"/>
      </top>
      <bottom style="mediumDashed">
        <color theme="9" tint="-0.499984740745262"/>
      </bottom>
      <diagonal/>
    </border>
    <border>
      <left/>
      <right style="thin">
        <color indexed="64"/>
      </right>
      <top style="thin">
        <color indexed="64"/>
      </top>
      <bottom style="mediumDashed">
        <color theme="9" tint="-0.499984740745262"/>
      </bottom>
      <diagonal/>
    </border>
  </borders>
  <cellStyleXfs count="1">
    <xf numFmtId="0" fontId="0" fillId="0" borderId="0"/>
  </cellStyleXfs>
  <cellXfs count="133">
    <xf numFmtId="0" fontId="0" fillId="0" borderId="0" xfId="0"/>
    <xf numFmtId="0" fontId="0" fillId="0" borderId="0" xfId="0" applyAlignment="1">
      <alignment wrapText="1"/>
    </xf>
    <xf numFmtId="0" fontId="0" fillId="0" borderId="0" xfId="0" applyAlignment="1">
      <alignment horizontal="justify" vertical="center"/>
    </xf>
    <xf numFmtId="0" fontId="1" fillId="0" borderId="0" xfId="0" applyFont="1" applyAlignment="1">
      <alignment vertical="center"/>
    </xf>
    <xf numFmtId="164" fontId="1" fillId="0" borderId="0" xfId="0" applyNumberFormat="1" applyFont="1" applyAlignment="1">
      <alignment vertical="center"/>
    </xf>
    <xf numFmtId="0" fontId="2" fillId="0" borderId="0" xfId="0" applyFont="1" applyAlignment="1">
      <alignment horizontal="center" vertical="center" wrapText="1"/>
    </xf>
    <xf numFmtId="164" fontId="2" fillId="0" borderId="0" xfId="0" applyNumberFormat="1" applyFont="1" applyAlignment="1">
      <alignment horizontal="right" vertical="center"/>
    </xf>
    <xf numFmtId="0" fontId="0" fillId="0" borderId="18" xfId="0" applyBorder="1" applyAlignment="1">
      <alignment horizontal="left" vertical="center" wrapText="1" indent="2"/>
    </xf>
    <xf numFmtId="0" fontId="0" fillId="0" borderId="19" xfId="0" applyBorder="1" applyAlignment="1">
      <alignment horizontal="left" vertical="center" wrapText="1" indent="2"/>
    </xf>
    <xf numFmtId="0" fontId="0" fillId="0" borderId="20" xfId="0" applyBorder="1" applyAlignment="1">
      <alignment horizontal="left" vertical="center" wrapText="1" indent="2"/>
    </xf>
    <xf numFmtId="0" fontId="4" fillId="0" borderId="4" xfId="0" applyFont="1" applyBorder="1" applyAlignment="1">
      <alignment horizontal="left" vertical="center" wrapText="1" indent="2"/>
    </xf>
    <xf numFmtId="0" fontId="4" fillId="0" borderId="5" xfId="0" applyFont="1" applyBorder="1" applyAlignment="1">
      <alignment horizontal="left" vertical="center" wrapText="1" indent="2"/>
    </xf>
    <xf numFmtId="0" fontId="4" fillId="0" borderId="6" xfId="0" applyFont="1" applyBorder="1" applyAlignment="1">
      <alignment horizontal="left" vertical="center" wrapText="1" indent="2"/>
    </xf>
    <xf numFmtId="0" fontId="0" fillId="2" borderId="15" xfId="0" applyFill="1" applyBorder="1" applyAlignment="1">
      <alignment horizontal="left"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3"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4" fillId="0" borderId="8" xfId="0" applyFont="1" applyBorder="1" applyAlignment="1">
      <alignment horizontal="left" vertical="center" wrapText="1" indent="2"/>
    </xf>
    <xf numFmtId="0" fontId="4" fillId="0" borderId="9" xfId="0" applyFont="1" applyBorder="1" applyAlignment="1">
      <alignment horizontal="left" vertical="center" wrapText="1" indent="2"/>
    </xf>
    <xf numFmtId="0" fontId="4" fillId="0" borderId="10" xfId="0" applyFont="1" applyBorder="1" applyAlignment="1">
      <alignment horizontal="left" vertical="center" wrapText="1" indent="2"/>
    </xf>
    <xf numFmtId="0" fontId="4" fillId="4" borderId="8" xfId="0" applyFont="1" applyFill="1" applyBorder="1" applyAlignment="1">
      <alignment vertical="center" wrapText="1"/>
    </xf>
    <xf numFmtId="0" fontId="4" fillId="4" borderId="9" xfId="0" applyFont="1" applyFill="1" applyBorder="1" applyAlignment="1">
      <alignment vertical="center" wrapText="1"/>
    </xf>
    <xf numFmtId="0" fontId="4" fillId="4" borderId="10" xfId="0" applyFont="1" applyFill="1" applyBorder="1" applyAlignment="1">
      <alignment vertical="center" wrapText="1"/>
    </xf>
    <xf numFmtId="4" fontId="0" fillId="4" borderId="4" xfId="0" applyNumberFormat="1" applyFill="1" applyBorder="1" applyAlignment="1">
      <alignment horizontal="right" vertical="center"/>
    </xf>
    <xf numFmtId="4" fontId="0" fillId="4" borderId="5" xfId="0" applyNumberFormat="1" applyFill="1" applyBorder="1" applyAlignment="1">
      <alignment horizontal="right" vertical="center"/>
    </xf>
    <xf numFmtId="4" fontId="0" fillId="4" borderId="6" xfId="0" applyNumberFormat="1" applyFill="1" applyBorder="1" applyAlignment="1">
      <alignment horizontal="right" vertical="center"/>
    </xf>
    <xf numFmtId="4" fontId="3" fillId="3" borderId="12" xfId="0" applyNumberFormat="1" applyFont="1" applyFill="1" applyBorder="1" applyAlignment="1">
      <alignment horizontal="right" vertical="center"/>
    </xf>
    <xf numFmtId="4" fontId="3" fillId="3" borderId="13" xfId="0" applyNumberFormat="1" applyFont="1" applyFill="1" applyBorder="1" applyAlignment="1">
      <alignment horizontal="right" vertical="center"/>
    </xf>
    <xf numFmtId="4" fontId="3" fillId="3" borderId="14" xfId="0" applyNumberFormat="1" applyFont="1" applyFill="1" applyBorder="1" applyAlignment="1">
      <alignment horizontal="right" vertical="center"/>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0" fillId="0" borderId="11" xfId="0" applyBorder="1" applyAlignment="1">
      <alignment horizontal="center" vertical="center" wrapText="1"/>
    </xf>
    <xf numFmtId="4" fontId="0" fillId="0" borderId="1" xfId="0" applyNumberFormat="1"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4" fontId="9" fillId="0" borderId="1" xfId="0" applyNumberFormat="1" applyFont="1" applyBorder="1" applyAlignment="1">
      <alignment horizontal="center" vertical="center"/>
    </xf>
    <xf numFmtId="4" fontId="0" fillId="0" borderId="21"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164" fontId="3" fillId="0" borderId="1" xfId="0" applyNumberFormat="1"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5"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3" fillId="0" borderId="1" xfId="0" applyFont="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0" fillId="0" borderId="9" xfId="0" applyBorder="1" applyAlignment="1">
      <alignment horizontal="left" vertical="center" wrapText="1"/>
    </xf>
    <xf numFmtId="4" fontId="8" fillId="0" borderId="4" xfId="0" applyNumberFormat="1" applyFont="1" applyBorder="1" applyAlignment="1">
      <alignment horizontal="right" vertical="center"/>
    </xf>
    <xf numFmtId="4" fontId="8" fillId="0" borderId="5" xfId="0" applyNumberFormat="1" applyFont="1" applyBorder="1" applyAlignment="1">
      <alignment horizontal="right" vertical="center"/>
    </xf>
    <xf numFmtId="4" fontId="8" fillId="0" borderId="6" xfId="0" applyNumberFormat="1" applyFont="1" applyBorder="1" applyAlignment="1">
      <alignment horizontal="right" vertical="center"/>
    </xf>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4" xfId="0" applyFont="1" applyFill="1" applyBorder="1" applyAlignment="1">
      <alignment horizontal="left" vertical="center" wrapText="1"/>
    </xf>
    <xf numFmtId="4" fontId="0" fillId="0" borderId="4" xfId="0" applyNumberFormat="1" applyBorder="1" applyAlignment="1">
      <alignment horizontal="right" vertical="center"/>
    </xf>
    <xf numFmtId="4" fontId="0" fillId="0" borderId="5" xfId="0" applyNumberFormat="1" applyBorder="1" applyAlignment="1">
      <alignment horizontal="right" vertical="center"/>
    </xf>
    <xf numFmtId="4" fontId="0" fillId="0" borderId="6" xfId="0" applyNumberFormat="1" applyBorder="1" applyAlignment="1">
      <alignment horizontal="right"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4" fontId="0" fillId="0" borderId="0" xfId="0" applyNumberFormat="1" applyAlignment="1">
      <alignment horizontal="right" vertical="center"/>
    </xf>
    <xf numFmtId="4" fontId="0" fillId="0" borderId="3" xfId="0" applyNumberFormat="1" applyBorder="1" applyAlignment="1">
      <alignment horizontal="righ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11" fillId="0" borderId="0" xfId="0" applyFont="1" applyAlignment="1">
      <alignment horizontal="justify" vertical="center"/>
    </xf>
    <xf numFmtId="0" fontId="11" fillId="0" borderId="0" xfId="0" applyFont="1" applyAlignment="1">
      <alignment horizontal="justify"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2" fillId="0" borderId="0" xfId="0" applyFont="1" applyAlignment="1">
      <alignment horizontal="center"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0" borderId="0" xfId="0" applyFont="1" applyAlignment="1">
      <alignment vertical="center"/>
    </xf>
    <xf numFmtId="4" fontId="9" fillId="0" borderId="1" xfId="0" applyNumberFormat="1" applyFont="1" applyBorder="1" applyAlignment="1">
      <alignment horizontal="right" vertical="center" indent="2"/>
    </xf>
    <xf numFmtId="164" fontId="1" fillId="0" borderId="0" xfId="0" applyNumberFormat="1" applyFont="1" applyAlignment="1">
      <alignment vertical="center"/>
    </xf>
    <xf numFmtId="4" fontId="0" fillId="0" borderId="1" xfId="0" applyNumberFormat="1" applyBorder="1" applyAlignment="1">
      <alignment horizontal="right" vertical="center" indent="2"/>
    </xf>
    <xf numFmtId="164" fontId="3" fillId="0" borderId="5" xfId="0" applyNumberFormat="1" applyFont="1" applyBorder="1" applyAlignment="1">
      <alignment horizontal="center" vertical="center"/>
    </xf>
    <xf numFmtId="164" fontId="3" fillId="0" borderId="6" xfId="0" applyNumberFormat="1" applyFont="1" applyBorder="1" applyAlignment="1">
      <alignment horizontal="center" vertical="center"/>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6" xfId="0" applyFont="1"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6" xfId="0" applyBorder="1" applyAlignment="1">
      <alignment horizontal="left" vertical="center" wrapText="1" indent="1"/>
    </xf>
    <xf numFmtId="0" fontId="6" fillId="0" borderId="4" xfId="0" applyFont="1" applyBorder="1" applyAlignment="1">
      <alignment horizontal="left" vertical="center" indent="1"/>
    </xf>
    <xf numFmtId="0" fontId="6" fillId="0" borderId="5" xfId="0" applyFont="1" applyBorder="1" applyAlignment="1">
      <alignment horizontal="left" vertical="center" indent="1"/>
    </xf>
    <xf numFmtId="0" fontId="6" fillId="0" borderId="6" xfId="0" applyFont="1" applyBorder="1" applyAlignment="1">
      <alignment horizontal="left" vertical="center" indent="1"/>
    </xf>
    <xf numFmtId="0" fontId="0" fillId="0" borderId="4" xfId="0" applyBorder="1" applyAlignment="1">
      <alignment horizontal="left" vertical="center" indent="1"/>
    </xf>
    <xf numFmtId="0" fontId="0" fillId="0" borderId="5" xfId="0" applyBorder="1" applyAlignment="1">
      <alignment horizontal="left" vertical="center" indent="1"/>
    </xf>
    <xf numFmtId="0" fontId="0" fillId="0" borderId="6" xfId="0" applyBorder="1" applyAlignment="1">
      <alignment horizontal="left" vertical="center" inden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 fontId="0" fillId="4" borderId="12" xfId="0" applyNumberFormat="1" applyFill="1" applyBorder="1" applyAlignment="1">
      <alignment horizontal="right" vertical="center"/>
    </xf>
    <xf numFmtId="4" fontId="0" fillId="4" borderId="13" xfId="0" applyNumberFormat="1" applyFill="1" applyBorder="1" applyAlignment="1">
      <alignment horizontal="right" vertical="center"/>
    </xf>
    <xf numFmtId="4" fontId="0" fillId="4" borderId="14" xfId="0" applyNumberFormat="1" applyFill="1" applyBorder="1" applyAlignment="1">
      <alignment horizontal="right" vertical="center"/>
    </xf>
    <xf numFmtId="0" fontId="3" fillId="0" borderId="4" xfId="0" applyFont="1" applyBorder="1" applyAlignment="1">
      <alignment horizontal="center" vertical="center"/>
    </xf>
    <xf numFmtId="0" fontId="4" fillId="0" borderId="7" xfId="0" applyFont="1" applyBorder="1" applyAlignment="1">
      <alignment horizontal="left" vertical="center" wrapText="1" indent="2"/>
    </xf>
    <xf numFmtId="0" fontId="4" fillId="0" borderId="2" xfId="0" applyFont="1" applyBorder="1" applyAlignment="1">
      <alignment horizontal="left" vertical="center" wrapText="1" indent="2"/>
    </xf>
    <xf numFmtId="0" fontId="4" fillId="0" borderId="11" xfId="0" applyFont="1" applyBorder="1" applyAlignment="1">
      <alignment horizontal="left" vertical="center" wrapText="1" indent="2"/>
    </xf>
    <xf numFmtId="0" fontId="4" fillId="0" borderId="4" xfId="0" applyFont="1" applyBorder="1" applyAlignment="1">
      <alignment horizontal="left" vertical="center" indent="2"/>
    </xf>
    <xf numFmtId="0" fontId="4" fillId="0" borderId="5" xfId="0" applyFont="1" applyBorder="1" applyAlignment="1">
      <alignment horizontal="left" vertical="center" indent="2"/>
    </xf>
    <xf numFmtId="0" fontId="4" fillId="0" borderId="6" xfId="0" applyFont="1" applyBorder="1" applyAlignment="1">
      <alignment horizontal="left" vertical="center" indent="2"/>
    </xf>
    <xf numFmtId="165" fontId="0" fillId="0" borderId="4" xfId="0" applyNumberFormat="1" applyBorder="1" applyAlignment="1">
      <alignment horizontal="right" vertical="center"/>
    </xf>
    <xf numFmtId="165" fontId="0" fillId="0" borderId="5" xfId="0" applyNumberFormat="1" applyBorder="1" applyAlignment="1">
      <alignment horizontal="right" vertical="center"/>
    </xf>
    <xf numFmtId="165" fontId="0" fillId="0" borderId="6" xfId="0" applyNumberFormat="1" applyBorder="1" applyAlignment="1">
      <alignment horizontal="right" vertical="center"/>
    </xf>
    <xf numFmtId="165" fontId="1" fillId="0" borderId="4" xfId="0" applyNumberFormat="1" applyFont="1" applyBorder="1" applyAlignment="1">
      <alignment horizontal="right" vertical="center"/>
    </xf>
    <xf numFmtId="165" fontId="1" fillId="0" borderId="5" xfId="0" applyNumberFormat="1" applyFont="1" applyBorder="1" applyAlignment="1">
      <alignment horizontal="right" vertical="center"/>
    </xf>
    <xf numFmtId="165" fontId="1" fillId="0" borderId="6" xfId="0" applyNumberFormat="1" applyFont="1" applyBorder="1" applyAlignment="1">
      <alignment horizontal="right" vertical="center"/>
    </xf>
    <xf numFmtId="165" fontId="1" fillId="0" borderId="0" xfId="0" applyNumberFormat="1" applyFont="1" applyAlignment="1">
      <alignment horizontal="right" vertical="center"/>
    </xf>
    <xf numFmtId="165" fontId="1" fillId="0" borderId="3" xfId="0" applyNumberFormat="1" applyFont="1"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9" xfId="0" applyFont="1" applyBorder="1" applyAlignment="1">
      <alignment horizontal="left" vertical="center" wrapText="1"/>
    </xf>
    <xf numFmtId="164" fontId="11" fillId="0" borderId="0" xfId="0" applyNumberFormat="1" applyFont="1" applyAlignment="1">
      <alignment vertical="center"/>
    </xf>
    <xf numFmtId="164" fontId="11" fillId="0" borderId="0" xfId="0" applyNumberFormat="1" applyFont="1" applyAlignment="1">
      <alignment horizontal="center" vertical="center"/>
    </xf>
    <xf numFmtId="0" fontId="11" fillId="0" borderId="0" xfId="0" applyFont="1" applyAlignment="1">
      <alignment vertical="center"/>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0"/>
  <sheetViews>
    <sheetView tabSelected="1" view="pageLayout" topLeftCell="A139" zoomScaleNormal="100" workbookViewId="0">
      <selection activeCell="T146" sqref="T146"/>
    </sheetView>
  </sheetViews>
  <sheetFormatPr defaultRowHeight="15" x14ac:dyDescent="0.25"/>
  <cols>
    <col min="1" max="4" width="7.140625" style="3" customWidth="1"/>
    <col min="5" max="5" width="8.42578125" style="3" customWidth="1"/>
    <col min="6" max="7" width="7.140625" style="4" customWidth="1"/>
    <col min="8" max="8" width="12" style="4" customWidth="1"/>
    <col min="9" max="11" width="7.140625" style="3" customWidth="1"/>
    <col min="12" max="12" width="1.28515625" style="3" customWidth="1"/>
  </cols>
  <sheetData>
    <row r="1" spans="1:12" ht="105.75" customHeight="1" x14ac:dyDescent="0.25">
      <c r="A1" s="77" t="s">
        <v>137</v>
      </c>
      <c r="B1" s="77"/>
      <c r="C1" s="77"/>
      <c r="D1" s="77"/>
      <c r="E1" s="77"/>
      <c r="F1" s="77"/>
      <c r="G1" s="77"/>
      <c r="H1" s="77"/>
      <c r="I1" s="77"/>
      <c r="J1" s="77"/>
      <c r="K1" s="77"/>
      <c r="L1" s="77"/>
    </row>
    <row r="2" spans="1:12" ht="33.75" customHeight="1" x14ac:dyDescent="0.25">
      <c r="A2" s="81" t="s">
        <v>138</v>
      </c>
      <c r="B2" s="81"/>
      <c r="C2" s="81"/>
      <c r="D2" s="81"/>
      <c r="E2" s="81"/>
      <c r="F2" s="81"/>
      <c r="G2" s="81"/>
      <c r="H2" s="81"/>
      <c r="I2" s="81"/>
      <c r="J2" s="81"/>
      <c r="K2" s="81"/>
      <c r="L2" s="81"/>
    </row>
    <row r="3" spans="1:12" ht="42" customHeight="1" x14ac:dyDescent="0.25">
      <c r="A3" s="78" t="s">
        <v>139</v>
      </c>
      <c r="B3" s="77"/>
      <c r="C3" s="77"/>
      <c r="D3" s="77"/>
      <c r="E3" s="77"/>
      <c r="F3" s="77"/>
      <c r="G3" s="77"/>
      <c r="H3" s="77"/>
      <c r="I3" s="77"/>
      <c r="J3" s="77"/>
      <c r="K3" s="77"/>
      <c r="L3" s="77"/>
    </row>
    <row r="4" spans="1:12" ht="99.75" customHeight="1" x14ac:dyDescent="0.25">
      <c r="A4" s="77"/>
      <c r="B4" s="77"/>
      <c r="C4" s="77"/>
      <c r="D4" s="77"/>
      <c r="E4" s="77"/>
      <c r="F4" s="77"/>
      <c r="G4" s="77"/>
      <c r="H4" s="77"/>
      <c r="I4" s="77"/>
      <c r="J4" s="77"/>
      <c r="K4" s="77"/>
      <c r="L4" s="77"/>
    </row>
    <row r="5" spans="1:12" ht="260.25" customHeight="1" x14ac:dyDescent="0.25">
      <c r="A5" s="127" t="s">
        <v>140</v>
      </c>
      <c r="B5" s="128"/>
      <c r="C5" s="128"/>
      <c r="D5" s="128"/>
      <c r="E5" s="128"/>
      <c r="F5" s="128"/>
      <c r="G5" s="128"/>
      <c r="H5" s="128"/>
      <c r="I5" s="128"/>
      <c r="J5" s="128"/>
      <c r="K5" s="128"/>
      <c r="L5" s="128"/>
    </row>
    <row r="6" spans="1:12" ht="12.75" customHeight="1" x14ac:dyDescent="0.25"/>
    <row r="7" spans="1:12" ht="29.25" customHeight="1" x14ac:dyDescent="0.25">
      <c r="A7" s="109" t="s">
        <v>78</v>
      </c>
      <c r="B7" s="79"/>
      <c r="C7" s="79"/>
      <c r="D7" s="79"/>
      <c r="E7" s="80"/>
      <c r="F7" s="89" t="s">
        <v>73</v>
      </c>
      <c r="G7" s="89"/>
      <c r="H7" s="90"/>
      <c r="I7" s="79" t="s">
        <v>74</v>
      </c>
      <c r="J7" s="79"/>
      <c r="K7" s="79"/>
      <c r="L7" s="80"/>
    </row>
    <row r="8" spans="1:12" ht="30.75" customHeight="1" thickBot="1" x14ac:dyDescent="0.3">
      <c r="A8" s="63" t="s">
        <v>33</v>
      </c>
      <c r="B8" s="64"/>
      <c r="C8" s="64"/>
      <c r="D8" s="64"/>
      <c r="E8" s="65"/>
      <c r="F8" s="28">
        <f>SUM(F25,F29)</f>
        <v>506330</v>
      </c>
      <c r="G8" s="29"/>
      <c r="H8" s="30"/>
      <c r="I8" s="28">
        <f>SUM(I25,I29)</f>
        <v>388572.31</v>
      </c>
      <c r="J8" s="29"/>
      <c r="K8" s="29"/>
      <c r="L8" s="30"/>
    </row>
    <row r="9" spans="1:12" ht="94.5" customHeight="1" thickTop="1" thickBot="1" x14ac:dyDescent="0.3">
      <c r="A9" s="7" t="s">
        <v>79</v>
      </c>
      <c r="B9" s="8"/>
      <c r="C9" s="8"/>
      <c r="D9" s="8"/>
      <c r="E9" s="8"/>
      <c r="F9" s="8"/>
      <c r="G9" s="8"/>
      <c r="H9" s="8"/>
      <c r="I9" s="8"/>
      <c r="J9" s="8"/>
      <c r="K9" s="8"/>
      <c r="L9" s="9"/>
    </row>
    <row r="10" spans="1:12" ht="21.75" customHeight="1" thickTop="1" x14ac:dyDescent="0.25">
      <c r="A10" s="13" t="s">
        <v>34</v>
      </c>
      <c r="B10" s="14"/>
      <c r="C10" s="14"/>
      <c r="D10" s="14"/>
      <c r="E10" s="14"/>
      <c r="F10" s="14"/>
      <c r="G10" s="14"/>
      <c r="H10" s="14"/>
      <c r="I10" s="14"/>
      <c r="J10" s="14"/>
      <c r="K10" s="14"/>
      <c r="L10" s="15"/>
    </row>
    <row r="11" spans="1:12" ht="24.75" customHeight="1" thickBot="1" x14ac:dyDescent="0.3">
      <c r="A11" s="74" t="s">
        <v>9</v>
      </c>
      <c r="B11" s="75"/>
      <c r="C11" s="75"/>
      <c r="D11" s="75"/>
      <c r="E11" s="76"/>
      <c r="F11" s="39">
        <v>176500</v>
      </c>
      <c r="G11" s="40"/>
      <c r="H11" s="41"/>
      <c r="I11" s="39">
        <v>118970.38</v>
      </c>
      <c r="J11" s="40"/>
      <c r="K11" s="40"/>
      <c r="L11" s="41"/>
    </row>
    <row r="12" spans="1:12" ht="144" customHeight="1" x14ac:dyDescent="0.25">
      <c r="A12" s="19" t="s">
        <v>81</v>
      </c>
      <c r="B12" s="20"/>
      <c r="C12" s="20"/>
      <c r="D12" s="20"/>
      <c r="E12" s="20"/>
      <c r="F12" s="20"/>
      <c r="G12" s="20"/>
      <c r="H12" s="20"/>
      <c r="I12" s="20"/>
      <c r="J12" s="20"/>
      <c r="K12" s="20"/>
      <c r="L12" s="21"/>
    </row>
    <row r="13" spans="1:12" ht="24.75" customHeight="1" thickBot="1" x14ac:dyDescent="0.3">
      <c r="A13" s="82" t="s">
        <v>10</v>
      </c>
      <c r="B13" s="83"/>
      <c r="C13" s="83"/>
      <c r="D13" s="83"/>
      <c r="E13" s="84"/>
      <c r="F13" s="39">
        <v>67200</v>
      </c>
      <c r="G13" s="40"/>
      <c r="H13" s="41"/>
      <c r="I13" s="39">
        <v>42769.5</v>
      </c>
      <c r="J13" s="40"/>
      <c r="K13" s="40"/>
      <c r="L13" s="41"/>
    </row>
    <row r="14" spans="1:12" ht="64.5" customHeight="1" x14ac:dyDescent="0.25">
      <c r="A14" s="19" t="s">
        <v>80</v>
      </c>
      <c r="B14" s="20"/>
      <c r="C14" s="20"/>
      <c r="D14" s="20"/>
      <c r="E14" s="20"/>
      <c r="F14" s="20"/>
      <c r="G14" s="20"/>
      <c r="H14" s="20"/>
      <c r="I14" s="20"/>
      <c r="J14" s="20"/>
      <c r="K14" s="20"/>
      <c r="L14" s="21"/>
    </row>
    <row r="15" spans="1:12" ht="24.75" customHeight="1" thickBot="1" x14ac:dyDescent="0.3">
      <c r="A15" s="74" t="s">
        <v>12</v>
      </c>
      <c r="B15" s="75"/>
      <c r="C15" s="75"/>
      <c r="D15" s="75"/>
      <c r="E15" s="76"/>
      <c r="F15" s="39">
        <v>137520</v>
      </c>
      <c r="G15" s="40"/>
      <c r="H15" s="41"/>
      <c r="I15" s="39">
        <v>132845.69</v>
      </c>
      <c r="J15" s="40"/>
      <c r="K15" s="40"/>
      <c r="L15" s="41"/>
    </row>
    <row r="16" spans="1:12" ht="141" customHeight="1" x14ac:dyDescent="0.25">
      <c r="A16" s="19" t="s">
        <v>82</v>
      </c>
      <c r="B16" s="20"/>
      <c r="C16" s="20"/>
      <c r="D16" s="20"/>
      <c r="E16" s="20"/>
      <c r="F16" s="20"/>
      <c r="G16" s="20"/>
      <c r="H16" s="20"/>
      <c r="I16" s="20"/>
      <c r="J16" s="20"/>
      <c r="K16" s="20"/>
      <c r="L16" s="21"/>
    </row>
    <row r="17" spans="1:12" ht="24.75" customHeight="1" thickBot="1" x14ac:dyDescent="0.3">
      <c r="A17" s="74" t="s">
        <v>17</v>
      </c>
      <c r="B17" s="75"/>
      <c r="C17" s="75"/>
      <c r="D17" s="75"/>
      <c r="E17" s="76"/>
      <c r="F17" s="39">
        <v>4000</v>
      </c>
      <c r="G17" s="40"/>
      <c r="H17" s="41"/>
      <c r="I17" s="39">
        <v>2250</v>
      </c>
      <c r="J17" s="40"/>
      <c r="K17" s="40"/>
      <c r="L17" s="41"/>
    </row>
    <row r="18" spans="1:12" ht="45" customHeight="1" x14ac:dyDescent="0.25">
      <c r="A18" s="10" t="s">
        <v>83</v>
      </c>
      <c r="B18" s="11"/>
      <c r="C18" s="11"/>
      <c r="D18" s="11"/>
      <c r="E18" s="11"/>
      <c r="F18" s="11"/>
      <c r="G18" s="11"/>
      <c r="H18" s="11"/>
      <c r="I18" s="11"/>
      <c r="J18" s="11"/>
      <c r="K18" s="11"/>
      <c r="L18" s="12"/>
    </row>
    <row r="19" spans="1:12" ht="24.75" customHeight="1" thickBot="1" x14ac:dyDescent="0.3">
      <c r="A19" s="74" t="s">
        <v>13</v>
      </c>
      <c r="B19" s="75"/>
      <c r="C19" s="75"/>
      <c r="D19" s="75"/>
      <c r="E19" s="76"/>
      <c r="F19" s="39">
        <v>39900</v>
      </c>
      <c r="G19" s="40"/>
      <c r="H19" s="41"/>
      <c r="I19" s="39">
        <v>37716.43</v>
      </c>
      <c r="J19" s="40"/>
      <c r="K19" s="40"/>
      <c r="L19" s="41"/>
    </row>
    <row r="20" spans="1:12" ht="49.5" customHeight="1" x14ac:dyDescent="0.25">
      <c r="A20" s="110" t="s">
        <v>84</v>
      </c>
      <c r="B20" s="111"/>
      <c r="C20" s="111"/>
      <c r="D20" s="111"/>
      <c r="E20" s="111"/>
      <c r="F20" s="111"/>
      <c r="G20" s="111"/>
      <c r="H20" s="111"/>
      <c r="I20" s="111"/>
      <c r="J20" s="111"/>
      <c r="K20" s="111"/>
      <c r="L20" s="112"/>
    </row>
    <row r="21" spans="1:12" ht="25.5" customHeight="1" thickBot="1" x14ac:dyDescent="0.3">
      <c r="A21" s="74" t="s">
        <v>14</v>
      </c>
      <c r="B21" s="75"/>
      <c r="C21" s="75"/>
      <c r="D21" s="75"/>
      <c r="E21" s="76"/>
      <c r="F21" s="39">
        <v>35000</v>
      </c>
      <c r="G21" s="40"/>
      <c r="H21" s="41"/>
      <c r="I21" s="39">
        <v>19482.810000000001</v>
      </c>
      <c r="J21" s="40"/>
      <c r="K21" s="40"/>
      <c r="L21" s="41"/>
    </row>
    <row r="22" spans="1:12" ht="168.75" customHeight="1" x14ac:dyDescent="0.25">
      <c r="A22" s="10" t="s">
        <v>85</v>
      </c>
      <c r="B22" s="11"/>
      <c r="C22" s="11"/>
      <c r="D22" s="11"/>
      <c r="E22" s="11"/>
      <c r="F22" s="11"/>
      <c r="G22" s="11"/>
      <c r="H22" s="11"/>
      <c r="I22" s="11"/>
      <c r="J22" s="11"/>
      <c r="K22" s="11"/>
      <c r="L22" s="12"/>
    </row>
    <row r="23" spans="1:12" ht="21" customHeight="1" thickBot="1" x14ac:dyDescent="0.3">
      <c r="A23" s="74" t="s">
        <v>19</v>
      </c>
      <c r="B23" s="75"/>
      <c r="C23" s="75"/>
      <c r="D23" s="75"/>
      <c r="E23" s="76"/>
      <c r="F23" s="39">
        <v>6210</v>
      </c>
      <c r="G23" s="40"/>
      <c r="H23" s="41"/>
      <c r="I23" s="39">
        <v>0</v>
      </c>
      <c r="J23" s="40"/>
      <c r="K23" s="40"/>
      <c r="L23" s="41"/>
    </row>
    <row r="24" spans="1:12" ht="24" customHeight="1" x14ac:dyDescent="0.25">
      <c r="A24" s="113" t="s">
        <v>117</v>
      </c>
      <c r="B24" s="114"/>
      <c r="C24" s="114"/>
      <c r="D24" s="114"/>
      <c r="E24" s="114"/>
      <c r="F24" s="114"/>
      <c r="G24" s="114"/>
      <c r="H24" s="114"/>
      <c r="I24" s="114"/>
      <c r="J24" s="114"/>
      <c r="K24" s="114"/>
      <c r="L24" s="115"/>
    </row>
    <row r="25" spans="1:12" ht="31.5" customHeight="1" thickBot="1" x14ac:dyDescent="0.3">
      <c r="A25" s="22" t="s">
        <v>35</v>
      </c>
      <c r="B25" s="23"/>
      <c r="C25" s="23"/>
      <c r="D25" s="23"/>
      <c r="E25" s="24"/>
      <c r="F25" s="25">
        <f>SUM(F11:F23)</f>
        <v>466330</v>
      </c>
      <c r="G25" s="26"/>
      <c r="H25" s="27"/>
      <c r="I25" s="106">
        <f>SUM(I11:I23)</f>
        <v>354034.81</v>
      </c>
      <c r="J25" s="107"/>
      <c r="K25" s="107"/>
      <c r="L25" s="108"/>
    </row>
    <row r="26" spans="1:12" ht="21" customHeight="1" thickTop="1" x14ac:dyDescent="0.25">
      <c r="A26" s="13" t="s">
        <v>55</v>
      </c>
      <c r="B26" s="14"/>
      <c r="C26" s="14"/>
      <c r="D26" s="14"/>
      <c r="E26" s="14"/>
      <c r="F26" s="14"/>
      <c r="G26" s="14"/>
      <c r="H26" s="14"/>
      <c r="I26" s="14"/>
      <c r="J26" s="14"/>
      <c r="K26" s="14"/>
      <c r="L26" s="15"/>
    </row>
    <row r="27" spans="1:12" ht="21" customHeight="1" thickBot="1" x14ac:dyDescent="0.3">
      <c r="A27" s="74" t="s">
        <v>19</v>
      </c>
      <c r="B27" s="75"/>
      <c r="C27" s="75"/>
      <c r="D27" s="75"/>
      <c r="E27" s="76"/>
      <c r="F27" s="39">
        <v>40000</v>
      </c>
      <c r="G27" s="40"/>
      <c r="H27" s="41"/>
      <c r="I27" s="39">
        <v>34537.5</v>
      </c>
      <c r="J27" s="40"/>
      <c r="K27" s="40"/>
      <c r="L27" s="41"/>
    </row>
    <row r="28" spans="1:12" ht="39" customHeight="1" x14ac:dyDescent="0.25">
      <c r="A28" s="10" t="s">
        <v>86</v>
      </c>
      <c r="B28" s="11"/>
      <c r="C28" s="11"/>
      <c r="D28" s="11"/>
      <c r="E28" s="11"/>
      <c r="F28" s="11"/>
      <c r="G28" s="11"/>
      <c r="H28" s="11"/>
      <c r="I28" s="11"/>
      <c r="J28" s="11"/>
      <c r="K28" s="11"/>
      <c r="L28" s="12"/>
    </row>
    <row r="29" spans="1:12" ht="21" customHeight="1" x14ac:dyDescent="0.25">
      <c r="A29" s="22" t="s">
        <v>19</v>
      </c>
      <c r="B29" s="23"/>
      <c r="C29" s="23"/>
      <c r="D29" s="23"/>
      <c r="E29" s="24"/>
      <c r="F29" s="25">
        <f>SUM(F27)</f>
        <v>40000</v>
      </c>
      <c r="G29" s="26"/>
      <c r="H29" s="27"/>
      <c r="I29" s="26">
        <f>SUM(I27)</f>
        <v>34537.5</v>
      </c>
      <c r="J29" s="26"/>
      <c r="K29" s="26"/>
      <c r="L29" s="27"/>
    </row>
    <row r="30" spans="1:12" ht="5.25" customHeight="1" x14ac:dyDescent="0.25">
      <c r="A30" s="124"/>
      <c r="B30" s="125"/>
      <c r="C30" s="125"/>
      <c r="D30" s="125"/>
      <c r="E30" s="126"/>
      <c r="F30" s="116"/>
      <c r="G30" s="117"/>
      <c r="H30" s="118"/>
      <c r="I30" s="117"/>
      <c r="J30" s="117"/>
      <c r="K30" s="117"/>
      <c r="L30" s="118"/>
    </row>
    <row r="31" spans="1:12" s="2" customFormat="1" ht="51.75" customHeight="1" thickBot="1" x14ac:dyDescent="0.3">
      <c r="A31" s="16" t="s">
        <v>36</v>
      </c>
      <c r="B31" s="17"/>
      <c r="C31" s="17"/>
      <c r="D31" s="17"/>
      <c r="E31" s="18"/>
      <c r="F31" s="28">
        <f>SUM(F38)</f>
        <v>42500</v>
      </c>
      <c r="G31" s="29"/>
      <c r="H31" s="30"/>
      <c r="I31" s="28">
        <f>SUM(I38)</f>
        <v>20810.23</v>
      </c>
      <c r="J31" s="29"/>
      <c r="K31" s="29"/>
      <c r="L31" s="30"/>
    </row>
    <row r="32" spans="1:12" s="2" customFormat="1" ht="39.75" customHeight="1" thickTop="1" thickBot="1" x14ac:dyDescent="0.3">
      <c r="A32" s="7" t="s">
        <v>89</v>
      </c>
      <c r="B32" s="8"/>
      <c r="C32" s="8"/>
      <c r="D32" s="8"/>
      <c r="E32" s="8"/>
      <c r="F32" s="8"/>
      <c r="G32" s="8"/>
      <c r="H32" s="8"/>
      <c r="I32" s="8"/>
      <c r="J32" s="8"/>
      <c r="K32" s="8"/>
      <c r="L32" s="9"/>
    </row>
    <row r="33" spans="1:12" s="2" customFormat="1" ht="20.25" customHeight="1" thickTop="1" x14ac:dyDescent="0.25">
      <c r="A33" s="13" t="s">
        <v>37</v>
      </c>
      <c r="B33" s="14"/>
      <c r="C33" s="14"/>
      <c r="D33" s="14"/>
      <c r="E33" s="14"/>
      <c r="F33" s="14"/>
      <c r="G33" s="14"/>
      <c r="H33" s="14"/>
      <c r="I33" s="14"/>
      <c r="J33" s="14"/>
      <c r="K33" s="14"/>
      <c r="L33" s="15"/>
    </row>
    <row r="34" spans="1:12" ht="21" customHeight="1" thickBot="1" x14ac:dyDescent="0.3">
      <c r="A34" s="74" t="s">
        <v>4</v>
      </c>
      <c r="B34" s="75"/>
      <c r="C34" s="75"/>
      <c r="D34" s="75"/>
      <c r="E34" s="76"/>
      <c r="F34" s="39">
        <v>18600</v>
      </c>
      <c r="G34" s="40"/>
      <c r="H34" s="41"/>
      <c r="I34" s="39">
        <v>5068.6000000000004</v>
      </c>
      <c r="J34" s="40"/>
      <c r="K34" s="40"/>
      <c r="L34" s="41"/>
    </row>
    <row r="35" spans="1:12" ht="42.75" customHeight="1" x14ac:dyDescent="0.25">
      <c r="A35" s="19" t="s">
        <v>87</v>
      </c>
      <c r="B35" s="20"/>
      <c r="C35" s="20"/>
      <c r="D35" s="20"/>
      <c r="E35" s="20"/>
      <c r="F35" s="20"/>
      <c r="G35" s="20"/>
      <c r="H35" s="20"/>
      <c r="I35" s="20"/>
      <c r="J35" s="20"/>
      <c r="K35" s="20"/>
      <c r="L35" s="21"/>
    </row>
    <row r="36" spans="1:12" ht="22.5" customHeight="1" thickBot="1" x14ac:dyDescent="0.3">
      <c r="A36" s="74" t="s">
        <v>24</v>
      </c>
      <c r="B36" s="75"/>
      <c r="C36" s="75"/>
      <c r="D36" s="75"/>
      <c r="E36" s="76"/>
      <c r="F36" s="39">
        <v>23900</v>
      </c>
      <c r="G36" s="40"/>
      <c r="H36" s="41"/>
      <c r="I36" s="39">
        <v>15741.63</v>
      </c>
      <c r="J36" s="40"/>
      <c r="K36" s="40"/>
      <c r="L36" s="41"/>
    </row>
    <row r="37" spans="1:12" ht="40.5" customHeight="1" x14ac:dyDescent="0.25">
      <c r="A37" s="10" t="s">
        <v>88</v>
      </c>
      <c r="B37" s="11"/>
      <c r="C37" s="11"/>
      <c r="D37" s="11"/>
      <c r="E37" s="11"/>
      <c r="F37" s="11"/>
      <c r="G37" s="11"/>
      <c r="H37" s="11"/>
      <c r="I37" s="11"/>
      <c r="J37" s="11"/>
      <c r="K37" s="11"/>
      <c r="L37" s="12"/>
    </row>
    <row r="38" spans="1:12" ht="23.25" customHeight="1" x14ac:dyDescent="0.25">
      <c r="A38" s="22" t="s">
        <v>38</v>
      </c>
      <c r="B38" s="23"/>
      <c r="C38" s="23"/>
      <c r="D38" s="23"/>
      <c r="E38" s="24"/>
      <c r="F38" s="25">
        <f>SUM(F34:F36)</f>
        <v>42500</v>
      </c>
      <c r="G38" s="26"/>
      <c r="H38" s="27"/>
      <c r="I38" s="26">
        <f>SUM(I34:I36)</f>
        <v>20810.23</v>
      </c>
      <c r="J38" s="26"/>
      <c r="K38" s="26"/>
      <c r="L38" s="27"/>
    </row>
    <row r="39" spans="1:12" ht="6" customHeight="1" x14ac:dyDescent="0.25">
      <c r="A39" s="69"/>
      <c r="B39" s="70"/>
      <c r="C39" s="70"/>
      <c r="D39" s="70"/>
      <c r="E39" s="71"/>
      <c r="F39" s="116"/>
      <c r="G39" s="117"/>
      <c r="H39" s="118"/>
      <c r="I39" s="117"/>
      <c r="J39" s="117"/>
      <c r="K39" s="117"/>
      <c r="L39" s="118"/>
    </row>
    <row r="40" spans="1:12" ht="38.25" customHeight="1" thickBot="1" x14ac:dyDescent="0.3">
      <c r="A40" s="16" t="s">
        <v>39</v>
      </c>
      <c r="B40" s="17"/>
      <c r="C40" s="17"/>
      <c r="D40" s="17"/>
      <c r="E40" s="18"/>
      <c r="F40" s="28">
        <f>SUM(F45)</f>
        <v>93050</v>
      </c>
      <c r="G40" s="29"/>
      <c r="H40" s="30"/>
      <c r="I40" s="28">
        <f>SUM(I45)</f>
        <v>93005.66</v>
      </c>
      <c r="J40" s="29"/>
      <c r="K40" s="29"/>
      <c r="L40" s="30"/>
    </row>
    <row r="41" spans="1:12" ht="86.25" customHeight="1" thickTop="1" thickBot="1" x14ac:dyDescent="0.3">
      <c r="A41" s="7" t="s">
        <v>90</v>
      </c>
      <c r="B41" s="8"/>
      <c r="C41" s="8"/>
      <c r="D41" s="8"/>
      <c r="E41" s="8"/>
      <c r="F41" s="8"/>
      <c r="G41" s="8"/>
      <c r="H41" s="8"/>
      <c r="I41" s="8"/>
      <c r="J41" s="8"/>
      <c r="K41" s="8"/>
      <c r="L41" s="9"/>
    </row>
    <row r="42" spans="1:12" ht="24.75" customHeight="1" thickTop="1" x14ac:dyDescent="0.25">
      <c r="A42" s="13" t="s">
        <v>40</v>
      </c>
      <c r="B42" s="14"/>
      <c r="C42" s="14"/>
      <c r="D42" s="14"/>
      <c r="E42" s="14"/>
      <c r="F42" s="14"/>
      <c r="G42" s="14"/>
      <c r="H42" s="14"/>
      <c r="I42" s="14"/>
      <c r="J42" s="14"/>
      <c r="K42" s="14"/>
      <c r="L42" s="15"/>
    </row>
    <row r="43" spans="1:12" ht="22.5" customHeight="1" thickBot="1" x14ac:dyDescent="0.3">
      <c r="A43" s="74" t="s">
        <v>3</v>
      </c>
      <c r="B43" s="75"/>
      <c r="C43" s="75"/>
      <c r="D43" s="75"/>
      <c r="E43" s="76"/>
      <c r="F43" s="39">
        <v>93050</v>
      </c>
      <c r="G43" s="40"/>
      <c r="H43" s="41"/>
      <c r="I43" s="39">
        <v>93005.66</v>
      </c>
      <c r="J43" s="40"/>
      <c r="K43" s="40"/>
      <c r="L43" s="41"/>
    </row>
    <row r="44" spans="1:12" ht="96.75" customHeight="1" x14ac:dyDescent="0.25">
      <c r="A44" s="19" t="s">
        <v>96</v>
      </c>
      <c r="B44" s="20"/>
      <c r="C44" s="20"/>
      <c r="D44" s="20"/>
      <c r="E44" s="20"/>
      <c r="F44" s="20"/>
      <c r="G44" s="20"/>
      <c r="H44" s="20"/>
      <c r="I44" s="20"/>
      <c r="J44" s="20"/>
      <c r="K44" s="20"/>
      <c r="L44" s="21"/>
    </row>
    <row r="45" spans="1:12" ht="24" customHeight="1" x14ac:dyDescent="0.25">
      <c r="A45" s="22" t="s">
        <v>41</v>
      </c>
      <c r="B45" s="23"/>
      <c r="C45" s="23"/>
      <c r="D45" s="23"/>
      <c r="E45" s="24"/>
      <c r="F45" s="25">
        <f>SUM(F43)</f>
        <v>93050</v>
      </c>
      <c r="G45" s="26"/>
      <c r="H45" s="27"/>
      <c r="I45" s="26">
        <f>SUM(I43)</f>
        <v>93005.66</v>
      </c>
      <c r="J45" s="26"/>
      <c r="K45" s="26"/>
      <c r="L45" s="27"/>
    </row>
    <row r="46" spans="1:12" ht="6" customHeight="1" x14ac:dyDescent="0.25">
      <c r="A46" s="69"/>
      <c r="B46" s="70"/>
      <c r="C46" s="70"/>
      <c r="D46" s="70"/>
      <c r="E46" s="71"/>
      <c r="F46" s="119"/>
      <c r="G46" s="120"/>
      <c r="H46" s="121"/>
      <c r="I46" s="122"/>
      <c r="J46" s="122"/>
      <c r="K46" s="122"/>
      <c r="L46" s="123"/>
    </row>
    <row r="47" spans="1:12" ht="31.5" customHeight="1" thickBot="1" x14ac:dyDescent="0.3">
      <c r="A47" s="16" t="s">
        <v>42</v>
      </c>
      <c r="B47" s="17"/>
      <c r="C47" s="17"/>
      <c r="D47" s="17"/>
      <c r="E47" s="18"/>
      <c r="F47" s="28">
        <f>SUM(F55,F61)</f>
        <v>869500</v>
      </c>
      <c r="G47" s="29"/>
      <c r="H47" s="30"/>
      <c r="I47" s="28">
        <f>SUM(I55,I61)</f>
        <v>829691.95000000007</v>
      </c>
      <c r="J47" s="29"/>
      <c r="K47" s="29"/>
      <c r="L47" s="30"/>
    </row>
    <row r="48" spans="1:12" ht="70.5" customHeight="1" thickTop="1" thickBot="1" x14ac:dyDescent="0.3">
      <c r="A48" s="7" t="s">
        <v>91</v>
      </c>
      <c r="B48" s="8"/>
      <c r="C48" s="8"/>
      <c r="D48" s="8"/>
      <c r="E48" s="8"/>
      <c r="F48" s="8"/>
      <c r="G48" s="8"/>
      <c r="H48" s="8"/>
      <c r="I48" s="8"/>
      <c r="J48" s="8"/>
      <c r="K48" s="8"/>
      <c r="L48" s="9"/>
    </row>
    <row r="49" spans="1:12" s="1" customFormat="1" ht="24.75" customHeight="1" thickTop="1" x14ac:dyDescent="0.25">
      <c r="A49" s="13" t="s">
        <v>43</v>
      </c>
      <c r="B49" s="14"/>
      <c r="C49" s="14"/>
      <c r="D49" s="14"/>
      <c r="E49" s="14"/>
      <c r="F49" s="14"/>
      <c r="G49" s="14"/>
      <c r="H49" s="14"/>
      <c r="I49" s="14"/>
      <c r="J49" s="14"/>
      <c r="K49" s="14"/>
      <c r="L49" s="15"/>
    </row>
    <row r="50" spans="1:12" s="1" customFormat="1" ht="24.75" customHeight="1" thickBot="1" x14ac:dyDescent="0.3">
      <c r="A50" s="74" t="s">
        <v>7</v>
      </c>
      <c r="B50" s="75"/>
      <c r="C50" s="75"/>
      <c r="D50" s="75"/>
      <c r="E50" s="76"/>
      <c r="F50" s="39">
        <v>740000</v>
      </c>
      <c r="G50" s="40"/>
      <c r="H50" s="41"/>
      <c r="I50" s="39">
        <v>730042.18</v>
      </c>
      <c r="J50" s="40"/>
      <c r="K50" s="40"/>
      <c r="L50" s="41"/>
    </row>
    <row r="51" spans="1:12" s="1" customFormat="1" ht="209.25" customHeight="1" x14ac:dyDescent="0.25">
      <c r="A51" s="19" t="s">
        <v>120</v>
      </c>
      <c r="B51" s="20"/>
      <c r="C51" s="20"/>
      <c r="D51" s="20"/>
      <c r="E51" s="20"/>
      <c r="F51" s="20"/>
      <c r="G51" s="20"/>
      <c r="H51" s="20"/>
      <c r="I51" s="20"/>
      <c r="J51" s="20"/>
      <c r="K51" s="20"/>
      <c r="L51" s="21"/>
    </row>
    <row r="52" spans="1:12" s="1" customFormat="1" ht="174.75" customHeight="1" x14ac:dyDescent="0.25">
      <c r="A52" s="10" t="s">
        <v>121</v>
      </c>
      <c r="B52" s="11"/>
      <c r="C52" s="11"/>
      <c r="D52" s="11"/>
      <c r="E52" s="11"/>
      <c r="F52" s="11"/>
      <c r="G52" s="11"/>
      <c r="H52" s="11"/>
      <c r="I52" s="11"/>
      <c r="J52" s="11"/>
      <c r="K52" s="11"/>
      <c r="L52" s="12"/>
    </row>
    <row r="53" spans="1:12" s="1" customFormat="1" ht="409.5" customHeight="1" x14ac:dyDescent="0.25">
      <c r="A53" s="110" t="s">
        <v>92</v>
      </c>
      <c r="B53" s="111"/>
      <c r="C53" s="111"/>
      <c r="D53" s="111"/>
      <c r="E53" s="111"/>
      <c r="F53" s="111"/>
      <c r="G53" s="111"/>
      <c r="H53" s="111"/>
      <c r="I53" s="111"/>
      <c r="J53" s="111"/>
      <c r="K53" s="111"/>
      <c r="L53" s="112"/>
    </row>
    <row r="54" spans="1:12" s="1" customFormat="1" ht="57.75" customHeight="1" x14ac:dyDescent="0.25">
      <c r="A54" s="19"/>
      <c r="B54" s="20"/>
      <c r="C54" s="20"/>
      <c r="D54" s="20"/>
      <c r="E54" s="20"/>
      <c r="F54" s="20"/>
      <c r="G54" s="20"/>
      <c r="H54" s="20"/>
      <c r="I54" s="20"/>
      <c r="J54" s="20"/>
      <c r="K54" s="20"/>
      <c r="L54" s="21"/>
    </row>
    <row r="55" spans="1:12" s="1" customFormat="1" ht="24.75" customHeight="1" thickBot="1" x14ac:dyDescent="0.3">
      <c r="A55" s="22" t="s">
        <v>44</v>
      </c>
      <c r="B55" s="23"/>
      <c r="C55" s="23"/>
      <c r="D55" s="23"/>
      <c r="E55" s="24"/>
      <c r="F55" s="25">
        <f>SUM(F50)</f>
        <v>740000</v>
      </c>
      <c r="G55" s="26"/>
      <c r="H55" s="27"/>
      <c r="I55" s="26">
        <f>SUM(I50)</f>
        <v>730042.18</v>
      </c>
      <c r="J55" s="26"/>
      <c r="K55" s="26"/>
      <c r="L55" s="27"/>
    </row>
    <row r="56" spans="1:12" s="1" customFormat="1" ht="24.75" customHeight="1" thickTop="1" x14ac:dyDescent="0.25">
      <c r="A56" s="13" t="s">
        <v>45</v>
      </c>
      <c r="B56" s="14"/>
      <c r="C56" s="14"/>
      <c r="D56" s="14"/>
      <c r="E56" s="14"/>
      <c r="F56" s="14"/>
      <c r="G56" s="14"/>
      <c r="H56" s="14"/>
      <c r="I56" s="14"/>
      <c r="J56" s="14"/>
      <c r="K56" s="14"/>
      <c r="L56" s="15"/>
    </row>
    <row r="57" spans="1:12" s="1" customFormat="1" ht="33" customHeight="1" thickBot="1" x14ac:dyDescent="0.3">
      <c r="A57" s="49" t="s">
        <v>25</v>
      </c>
      <c r="B57" s="50"/>
      <c r="C57" s="50"/>
      <c r="D57" s="50"/>
      <c r="E57" s="51"/>
      <c r="F57" s="39">
        <v>63500</v>
      </c>
      <c r="G57" s="40"/>
      <c r="H57" s="41"/>
      <c r="I57" s="39">
        <v>36112.26</v>
      </c>
      <c r="J57" s="40"/>
      <c r="K57" s="40"/>
      <c r="L57" s="41"/>
    </row>
    <row r="58" spans="1:12" s="1" customFormat="1" ht="39.75" customHeight="1" x14ac:dyDescent="0.25">
      <c r="A58" s="10" t="s">
        <v>93</v>
      </c>
      <c r="B58" s="11"/>
      <c r="C58" s="11"/>
      <c r="D58" s="11"/>
      <c r="E58" s="11"/>
      <c r="F58" s="11"/>
      <c r="G58" s="11"/>
      <c r="H58" s="11"/>
      <c r="I58" s="11"/>
      <c r="J58" s="11"/>
      <c r="K58" s="11"/>
      <c r="L58" s="12"/>
    </row>
    <row r="59" spans="1:12" s="1" customFormat="1" ht="24.75" customHeight="1" thickBot="1" x14ac:dyDescent="0.3">
      <c r="A59" s="74" t="s">
        <v>5</v>
      </c>
      <c r="B59" s="75"/>
      <c r="C59" s="75"/>
      <c r="D59" s="75"/>
      <c r="E59" s="76"/>
      <c r="F59" s="39">
        <v>66000</v>
      </c>
      <c r="G59" s="40"/>
      <c r="H59" s="41"/>
      <c r="I59" s="39">
        <v>63537.51</v>
      </c>
      <c r="J59" s="40"/>
      <c r="K59" s="40"/>
      <c r="L59" s="41"/>
    </row>
    <row r="60" spans="1:12" s="1" customFormat="1" ht="51" customHeight="1" x14ac:dyDescent="0.25">
      <c r="A60" s="10" t="s">
        <v>94</v>
      </c>
      <c r="B60" s="11"/>
      <c r="C60" s="11"/>
      <c r="D60" s="11"/>
      <c r="E60" s="11"/>
      <c r="F60" s="11"/>
      <c r="G60" s="11"/>
      <c r="H60" s="11"/>
      <c r="I60" s="11"/>
      <c r="J60" s="11"/>
      <c r="K60" s="11"/>
      <c r="L60" s="12"/>
    </row>
    <row r="61" spans="1:12" s="1" customFormat="1" ht="24.75" customHeight="1" x14ac:dyDescent="0.25">
      <c r="A61" s="22" t="s">
        <v>38</v>
      </c>
      <c r="B61" s="23"/>
      <c r="C61" s="23"/>
      <c r="D61" s="23"/>
      <c r="E61" s="24"/>
      <c r="F61" s="25">
        <f>SUM(F57:F59)</f>
        <v>129500</v>
      </c>
      <c r="G61" s="26"/>
      <c r="H61" s="27"/>
      <c r="I61" s="26">
        <f>SUM(I57:I59)</f>
        <v>99649.77</v>
      </c>
      <c r="J61" s="26"/>
      <c r="K61" s="26"/>
      <c r="L61" s="27"/>
    </row>
    <row r="62" spans="1:12" s="1" customFormat="1" ht="6" customHeight="1" x14ac:dyDescent="0.25">
      <c r="A62" s="69"/>
      <c r="B62" s="70"/>
      <c r="C62" s="70"/>
      <c r="D62" s="70"/>
      <c r="E62" s="71"/>
      <c r="F62" s="66"/>
      <c r="G62" s="67"/>
      <c r="H62" s="68"/>
      <c r="I62" s="72"/>
      <c r="J62" s="72"/>
      <c r="K62" s="72"/>
      <c r="L62" s="73"/>
    </row>
    <row r="63" spans="1:12" s="1" customFormat="1" ht="39.75" customHeight="1" thickBot="1" x14ac:dyDescent="0.3">
      <c r="A63" s="16" t="s">
        <v>46</v>
      </c>
      <c r="B63" s="17"/>
      <c r="C63" s="17"/>
      <c r="D63" s="17"/>
      <c r="E63" s="18"/>
      <c r="F63" s="28">
        <f>SUM(F70)</f>
        <v>33150</v>
      </c>
      <c r="G63" s="29"/>
      <c r="H63" s="30"/>
      <c r="I63" s="28">
        <f>SUM(I70)</f>
        <v>16690.400000000001</v>
      </c>
      <c r="J63" s="29"/>
      <c r="K63" s="29"/>
      <c r="L63" s="30"/>
    </row>
    <row r="64" spans="1:12" s="1" customFormat="1" ht="39.75" customHeight="1" thickTop="1" thickBot="1" x14ac:dyDescent="0.3">
      <c r="A64" s="7" t="s">
        <v>95</v>
      </c>
      <c r="B64" s="8"/>
      <c r="C64" s="8"/>
      <c r="D64" s="8"/>
      <c r="E64" s="8"/>
      <c r="F64" s="8"/>
      <c r="G64" s="8"/>
      <c r="H64" s="8"/>
      <c r="I64" s="8"/>
      <c r="J64" s="8"/>
      <c r="K64" s="8"/>
      <c r="L64" s="9"/>
    </row>
    <row r="65" spans="1:12" s="1" customFormat="1" ht="24.75" customHeight="1" thickTop="1" x14ac:dyDescent="0.25">
      <c r="A65" s="13" t="s">
        <v>47</v>
      </c>
      <c r="B65" s="14"/>
      <c r="C65" s="14"/>
      <c r="D65" s="14"/>
      <c r="E65" s="14"/>
      <c r="F65" s="14"/>
      <c r="G65" s="14"/>
      <c r="H65" s="14"/>
      <c r="I65" s="14"/>
      <c r="J65" s="14"/>
      <c r="K65" s="14"/>
      <c r="L65" s="15"/>
    </row>
    <row r="66" spans="1:12" s="1" customFormat="1" ht="24.75" customHeight="1" thickBot="1" x14ac:dyDescent="0.3">
      <c r="A66" s="74" t="s">
        <v>29</v>
      </c>
      <c r="B66" s="75"/>
      <c r="C66" s="75"/>
      <c r="D66" s="75"/>
      <c r="E66" s="76"/>
      <c r="F66" s="39">
        <v>6600</v>
      </c>
      <c r="G66" s="40"/>
      <c r="H66" s="41"/>
      <c r="I66" s="39">
        <v>4369.1499999999996</v>
      </c>
      <c r="J66" s="40"/>
      <c r="K66" s="40"/>
      <c r="L66" s="41"/>
    </row>
    <row r="67" spans="1:12" s="1" customFormat="1" ht="31.5" customHeight="1" x14ac:dyDescent="0.25">
      <c r="A67" s="10" t="s">
        <v>97</v>
      </c>
      <c r="B67" s="11"/>
      <c r="C67" s="11"/>
      <c r="D67" s="11"/>
      <c r="E67" s="11"/>
      <c r="F67" s="11"/>
      <c r="G67" s="11"/>
      <c r="H67" s="11"/>
      <c r="I67" s="11"/>
      <c r="J67" s="11"/>
      <c r="K67" s="11"/>
      <c r="L67" s="12"/>
    </row>
    <row r="68" spans="1:12" s="1" customFormat="1" ht="27.75" customHeight="1" thickBot="1" x14ac:dyDescent="0.3">
      <c r="A68" s="49" t="s">
        <v>15</v>
      </c>
      <c r="B68" s="50"/>
      <c r="C68" s="50"/>
      <c r="D68" s="50"/>
      <c r="E68" s="51"/>
      <c r="F68" s="39">
        <v>26550</v>
      </c>
      <c r="G68" s="40"/>
      <c r="H68" s="41"/>
      <c r="I68" s="39">
        <v>12321.25</v>
      </c>
      <c r="J68" s="40"/>
      <c r="K68" s="40"/>
      <c r="L68" s="41"/>
    </row>
    <row r="69" spans="1:12" s="1" customFormat="1" ht="61.5" customHeight="1" x14ac:dyDescent="0.25">
      <c r="A69" s="10" t="s">
        <v>98</v>
      </c>
      <c r="B69" s="11"/>
      <c r="C69" s="11"/>
      <c r="D69" s="11"/>
      <c r="E69" s="11"/>
      <c r="F69" s="11"/>
      <c r="G69" s="11"/>
      <c r="H69" s="11"/>
      <c r="I69" s="11"/>
      <c r="J69" s="11"/>
      <c r="K69" s="11"/>
      <c r="L69" s="12"/>
    </row>
    <row r="70" spans="1:12" s="1" customFormat="1" ht="24.75" customHeight="1" x14ac:dyDescent="0.25">
      <c r="A70" s="22" t="s">
        <v>48</v>
      </c>
      <c r="B70" s="23"/>
      <c r="C70" s="23"/>
      <c r="D70" s="23"/>
      <c r="E70" s="24"/>
      <c r="F70" s="25">
        <f>SUM(F66:F68)</f>
        <v>33150</v>
      </c>
      <c r="G70" s="26"/>
      <c r="H70" s="27"/>
      <c r="I70" s="26">
        <f>SUM(I66:I68)</f>
        <v>16690.400000000001</v>
      </c>
      <c r="J70" s="26"/>
      <c r="K70" s="26"/>
      <c r="L70" s="27"/>
    </row>
    <row r="71" spans="1:12" s="1" customFormat="1" ht="6" customHeight="1" x14ac:dyDescent="0.25">
      <c r="A71" s="69"/>
      <c r="B71" s="70"/>
      <c r="C71" s="70"/>
      <c r="D71" s="70"/>
      <c r="E71" s="71"/>
      <c r="F71" s="66"/>
      <c r="G71" s="67"/>
      <c r="H71" s="68"/>
      <c r="I71" s="66"/>
      <c r="J71" s="67"/>
      <c r="K71" s="67"/>
      <c r="L71" s="68"/>
    </row>
    <row r="72" spans="1:12" s="1" customFormat="1" ht="32.25" customHeight="1" thickBot="1" x14ac:dyDescent="0.3">
      <c r="A72" s="16" t="s">
        <v>49</v>
      </c>
      <c r="B72" s="17"/>
      <c r="C72" s="17"/>
      <c r="D72" s="17"/>
      <c r="E72" s="18"/>
      <c r="F72" s="28">
        <f>SUM(F79)</f>
        <v>37750</v>
      </c>
      <c r="G72" s="29"/>
      <c r="H72" s="30"/>
      <c r="I72" s="28">
        <f>SUM(I79)</f>
        <v>36397.17</v>
      </c>
      <c r="J72" s="29"/>
      <c r="K72" s="29"/>
      <c r="L72" s="30"/>
    </row>
    <row r="73" spans="1:12" s="1" customFormat="1" ht="54" customHeight="1" thickTop="1" thickBot="1" x14ac:dyDescent="0.3">
      <c r="A73" s="7" t="s">
        <v>99</v>
      </c>
      <c r="B73" s="8"/>
      <c r="C73" s="8"/>
      <c r="D73" s="8"/>
      <c r="E73" s="8"/>
      <c r="F73" s="8"/>
      <c r="G73" s="8"/>
      <c r="H73" s="8"/>
      <c r="I73" s="8"/>
      <c r="J73" s="8"/>
      <c r="K73" s="8"/>
      <c r="L73" s="9"/>
    </row>
    <row r="74" spans="1:12" s="1" customFormat="1" ht="24.75" customHeight="1" thickTop="1" x14ac:dyDescent="0.25">
      <c r="A74" s="13" t="s">
        <v>50</v>
      </c>
      <c r="B74" s="14"/>
      <c r="C74" s="14"/>
      <c r="D74" s="14"/>
      <c r="E74" s="14"/>
      <c r="F74" s="14"/>
      <c r="G74" s="14"/>
      <c r="H74" s="14"/>
      <c r="I74" s="14"/>
      <c r="J74" s="14"/>
      <c r="K74" s="14"/>
      <c r="L74" s="15"/>
    </row>
    <row r="75" spans="1:12" s="1" customFormat="1" ht="24.75" customHeight="1" thickBot="1" x14ac:dyDescent="0.3">
      <c r="A75" s="74" t="s">
        <v>51</v>
      </c>
      <c r="B75" s="75"/>
      <c r="C75" s="75"/>
      <c r="D75" s="75"/>
      <c r="E75" s="76"/>
      <c r="F75" s="39">
        <v>32750</v>
      </c>
      <c r="G75" s="40"/>
      <c r="H75" s="41"/>
      <c r="I75" s="39">
        <v>32059.67</v>
      </c>
      <c r="J75" s="40"/>
      <c r="K75" s="40"/>
      <c r="L75" s="41"/>
    </row>
    <row r="76" spans="1:12" s="1" customFormat="1" ht="64.5" customHeight="1" x14ac:dyDescent="0.25">
      <c r="A76" s="10" t="s">
        <v>100</v>
      </c>
      <c r="B76" s="11"/>
      <c r="C76" s="11"/>
      <c r="D76" s="11"/>
      <c r="E76" s="11"/>
      <c r="F76" s="11"/>
      <c r="G76" s="11"/>
      <c r="H76" s="11"/>
      <c r="I76" s="11"/>
      <c r="J76" s="11"/>
      <c r="K76" s="11"/>
      <c r="L76" s="12"/>
    </row>
    <row r="77" spans="1:12" s="1" customFormat="1" ht="35.25" customHeight="1" thickBot="1" x14ac:dyDescent="0.3">
      <c r="A77" s="49" t="s">
        <v>52</v>
      </c>
      <c r="B77" s="50"/>
      <c r="C77" s="50"/>
      <c r="D77" s="50"/>
      <c r="E77" s="51"/>
      <c r="F77" s="39">
        <v>5000</v>
      </c>
      <c r="G77" s="40"/>
      <c r="H77" s="41"/>
      <c r="I77" s="39">
        <v>4337.5</v>
      </c>
      <c r="J77" s="40"/>
      <c r="K77" s="40"/>
      <c r="L77" s="41"/>
    </row>
    <row r="78" spans="1:12" s="1" customFormat="1" ht="40.5" customHeight="1" x14ac:dyDescent="0.25">
      <c r="A78" s="10" t="s">
        <v>101</v>
      </c>
      <c r="B78" s="11"/>
      <c r="C78" s="11"/>
      <c r="D78" s="11"/>
      <c r="E78" s="11"/>
      <c r="F78" s="11"/>
      <c r="G78" s="11"/>
      <c r="H78" s="11"/>
      <c r="I78" s="11"/>
      <c r="J78" s="11"/>
      <c r="K78" s="11"/>
      <c r="L78" s="12"/>
    </row>
    <row r="79" spans="1:12" s="1" customFormat="1" ht="24.75" customHeight="1" x14ac:dyDescent="0.25">
      <c r="A79" s="22" t="s">
        <v>53</v>
      </c>
      <c r="B79" s="23"/>
      <c r="C79" s="23"/>
      <c r="D79" s="23"/>
      <c r="E79" s="24"/>
      <c r="F79" s="25">
        <f>SUM(F75:F77)</f>
        <v>37750</v>
      </c>
      <c r="G79" s="26"/>
      <c r="H79" s="27"/>
      <c r="I79" s="26">
        <f>SUM(I75:I77)</f>
        <v>36397.17</v>
      </c>
      <c r="J79" s="26"/>
      <c r="K79" s="26"/>
      <c r="L79" s="27"/>
    </row>
    <row r="80" spans="1:12" s="1" customFormat="1" ht="5.25" customHeight="1" x14ac:dyDescent="0.25">
      <c r="A80" s="69"/>
      <c r="B80" s="70"/>
      <c r="C80" s="70"/>
      <c r="D80" s="70"/>
      <c r="E80" s="71"/>
      <c r="F80" s="66"/>
      <c r="G80" s="67"/>
      <c r="H80" s="68"/>
      <c r="I80" s="66"/>
      <c r="J80" s="67"/>
      <c r="K80" s="67"/>
      <c r="L80" s="68"/>
    </row>
    <row r="81" spans="1:12" s="1" customFormat="1" ht="24.75" customHeight="1" thickBot="1" x14ac:dyDescent="0.3">
      <c r="A81" s="16" t="s">
        <v>54</v>
      </c>
      <c r="B81" s="17"/>
      <c r="C81" s="17"/>
      <c r="D81" s="17"/>
      <c r="E81" s="18"/>
      <c r="F81" s="28">
        <f>SUM(F86,F90,F94)</f>
        <v>198000</v>
      </c>
      <c r="G81" s="29"/>
      <c r="H81" s="30"/>
      <c r="I81" s="28">
        <f>SUM(I86,I90,I94)</f>
        <v>191251.93999999997</v>
      </c>
      <c r="J81" s="29"/>
      <c r="K81" s="29"/>
      <c r="L81" s="30"/>
    </row>
    <row r="82" spans="1:12" s="1" customFormat="1" ht="72.75" customHeight="1" thickTop="1" thickBot="1" x14ac:dyDescent="0.3">
      <c r="A82" s="7" t="s">
        <v>102</v>
      </c>
      <c r="B82" s="8"/>
      <c r="C82" s="8"/>
      <c r="D82" s="8"/>
      <c r="E82" s="8"/>
      <c r="F82" s="8"/>
      <c r="G82" s="8"/>
      <c r="H82" s="8"/>
      <c r="I82" s="8"/>
      <c r="J82" s="8"/>
      <c r="K82" s="8"/>
      <c r="L82" s="9"/>
    </row>
    <row r="83" spans="1:12" s="1" customFormat="1" ht="24.75" customHeight="1" thickTop="1" x14ac:dyDescent="0.25">
      <c r="A83" s="13" t="s">
        <v>43</v>
      </c>
      <c r="B83" s="14"/>
      <c r="C83" s="14"/>
      <c r="D83" s="14"/>
      <c r="E83" s="14"/>
      <c r="F83" s="14"/>
      <c r="G83" s="14"/>
      <c r="H83" s="14"/>
      <c r="I83" s="14"/>
      <c r="J83" s="14"/>
      <c r="K83" s="14"/>
      <c r="L83" s="15"/>
    </row>
    <row r="84" spans="1:12" s="1" customFormat="1" ht="24.75" customHeight="1" thickBot="1" x14ac:dyDescent="0.3">
      <c r="A84" s="49" t="s">
        <v>6</v>
      </c>
      <c r="B84" s="50"/>
      <c r="C84" s="50"/>
      <c r="D84" s="50"/>
      <c r="E84" s="51"/>
      <c r="F84" s="39">
        <v>85800</v>
      </c>
      <c r="G84" s="40"/>
      <c r="H84" s="41"/>
      <c r="I84" s="39">
        <v>86839.98</v>
      </c>
      <c r="J84" s="40"/>
      <c r="K84" s="40"/>
      <c r="L84" s="41"/>
    </row>
    <row r="85" spans="1:12" s="1" customFormat="1" ht="33" customHeight="1" x14ac:dyDescent="0.25">
      <c r="A85" s="10" t="s">
        <v>103</v>
      </c>
      <c r="B85" s="11"/>
      <c r="C85" s="11"/>
      <c r="D85" s="11"/>
      <c r="E85" s="11"/>
      <c r="F85" s="11"/>
      <c r="G85" s="11"/>
      <c r="H85" s="11"/>
      <c r="I85" s="11"/>
      <c r="J85" s="11"/>
      <c r="K85" s="11"/>
      <c r="L85" s="12"/>
    </row>
    <row r="86" spans="1:12" s="1" customFormat="1" ht="24.75" customHeight="1" thickBot="1" x14ac:dyDescent="0.3">
      <c r="A86" s="22" t="s">
        <v>44</v>
      </c>
      <c r="B86" s="23"/>
      <c r="C86" s="23"/>
      <c r="D86" s="23"/>
      <c r="E86" s="24"/>
      <c r="F86" s="25">
        <f>SUM(F84)</f>
        <v>85800</v>
      </c>
      <c r="G86" s="26"/>
      <c r="H86" s="27"/>
      <c r="I86" s="26">
        <f>SUM(I84)</f>
        <v>86839.98</v>
      </c>
      <c r="J86" s="26"/>
      <c r="K86" s="26"/>
      <c r="L86" s="27"/>
    </row>
    <row r="87" spans="1:12" s="1" customFormat="1" ht="24.75" customHeight="1" thickTop="1" x14ac:dyDescent="0.25">
      <c r="A87" s="13" t="s">
        <v>56</v>
      </c>
      <c r="B87" s="14"/>
      <c r="C87" s="14"/>
      <c r="D87" s="14"/>
      <c r="E87" s="14"/>
      <c r="F87" s="14"/>
      <c r="G87" s="14"/>
      <c r="H87" s="14"/>
      <c r="I87" s="14"/>
      <c r="J87" s="14"/>
      <c r="K87" s="14"/>
      <c r="L87" s="15"/>
    </row>
    <row r="88" spans="1:12" s="1" customFormat="1" ht="24.75" customHeight="1" thickBot="1" x14ac:dyDescent="0.3">
      <c r="A88" s="49" t="s">
        <v>57</v>
      </c>
      <c r="B88" s="50"/>
      <c r="C88" s="50"/>
      <c r="D88" s="50"/>
      <c r="E88" s="51"/>
      <c r="F88" s="39">
        <v>101900</v>
      </c>
      <c r="G88" s="40"/>
      <c r="H88" s="41"/>
      <c r="I88" s="39">
        <v>101650</v>
      </c>
      <c r="J88" s="40"/>
      <c r="K88" s="40"/>
      <c r="L88" s="41"/>
    </row>
    <row r="89" spans="1:12" s="1" customFormat="1" ht="39" customHeight="1" x14ac:dyDescent="0.25">
      <c r="A89" s="10" t="s">
        <v>104</v>
      </c>
      <c r="B89" s="11"/>
      <c r="C89" s="11"/>
      <c r="D89" s="11"/>
      <c r="E89" s="11"/>
      <c r="F89" s="11"/>
      <c r="G89" s="11"/>
      <c r="H89" s="11"/>
      <c r="I89" s="11"/>
      <c r="J89" s="11"/>
      <c r="K89" s="11"/>
      <c r="L89" s="12"/>
    </row>
    <row r="90" spans="1:12" s="1" customFormat="1" ht="23.25" customHeight="1" thickBot="1" x14ac:dyDescent="0.3">
      <c r="A90" s="22" t="s">
        <v>61</v>
      </c>
      <c r="B90" s="23"/>
      <c r="C90" s="23"/>
      <c r="D90" s="23"/>
      <c r="E90" s="24"/>
      <c r="F90" s="25">
        <f>SUM(F88)</f>
        <v>101900</v>
      </c>
      <c r="G90" s="26"/>
      <c r="H90" s="27"/>
      <c r="I90" s="26">
        <f>SUM(I88)</f>
        <v>101650</v>
      </c>
      <c r="J90" s="26"/>
      <c r="K90" s="26"/>
      <c r="L90" s="27"/>
    </row>
    <row r="91" spans="1:12" s="1" customFormat="1" ht="22.5" customHeight="1" thickTop="1" x14ac:dyDescent="0.25">
      <c r="A91" s="13" t="s">
        <v>60</v>
      </c>
      <c r="B91" s="14"/>
      <c r="C91" s="14"/>
      <c r="D91" s="14"/>
      <c r="E91" s="14"/>
      <c r="F91" s="14"/>
      <c r="G91" s="14"/>
      <c r="H91" s="14"/>
      <c r="I91" s="14"/>
      <c r="J91" s="14"/>
      <c r="K91" s="14"/>
      <c r="L91" s="15"/>
    </row>
    <row r="92" spans="1:12" s="1" customFormat="1" ht="33" customHeight="1" thickBot="1" x14ac:dyDescent="0.3">
      <c r="A92" s="49" t="s">
        <v>58</v>
      </c>
      <c r="B92" s="50"/>
      <c r="C92" s="50"/>
      <c r="D92" s="50"/>
      <c r="E92" s="51"/>
      <c r="F92" s="39">
        <v>10300</v>
      </c>
      <c r="G92" s="40"/>
      <c r="H92" s="41"/>
      <c r="I92" s="39">
        <v>2761.96</v>
      </c>
      <c r="J92" s="40"/>
      <c r="K92" s="40"/>
      <c r="L92" s="41"/>
    </row>
    <row r="93" spans="1:12" s="1" customFormat="1" ht="46.5" customHeight="1" x14ac:dyDescent="0.25">
      <c r="A93" s="10" t="s">
        <v>105</v>
      </c>
      <c r="B93" s="11"/>
      <c r="C93" s="11"/>
      <c r="D93" s="11"/>
      <c r="E93" s="11"/>
      <c r="F93" s="11"/>
      <c r="G93" s="11"/>
      <c r="H93" s="11"/>
      <c r="I93" s="11"/>
      <c r="J93" s="11"/>
      <c r="K93" s="11"/>
      <c r="L93" s="12"/>
    </row>
    <row r="94" spans="1:12" s="1" customFormat="1" ht="29.25" customHeight="1" x14ac:dyDescent="0.25">
      <c r="A94" s="22" t="s">
        <v>58</v>
      </c>
      <c r="B94" s="23"/>
      <c r="C94" s="23"/>
      <c r="D94" s="23"/>
      <c r="E94" s="24"/>
      <c r="F94" s="25">
        <f>SUM(F92)</f>
        <v>10300</v>
      </c>
      <c r="G94" s="26"/>
      <c r="H94" s="27"/>
      <c r="I94" s="26">
        <f>SUM(I92)</f>
        <v>2761.96</v>
      </c>
      <c r="J94" s="26"/>
      <c r="K94" s="26"/>
      <c r="L94" s="27"/>
    </row>
    <row r="95" spans="1:12" s="1" customFormat="1" ht="5.25" customHeight="1" x14ac:dyDescent="0.25">
      <c r="A95" s="69"/>
      <c r="B95" s="70"/>
      <c r="C95" s="70"/>
      <c r="D95" s="70"/>
      <c r="E95" s="71"/>
      <c r="F95" s="66"/>
      <c r="G95" s="67"/>
      <c r="H95" s="68"/>
      <c r="I95" s="66"/>
      <c r="J95" s="67"/>
      <c r="K95" s="67"/>
      <c r="L95" s="68"/>
    </row>
    <row r="96" spans="1:12" s="1" customFormat="1" ht="24.75" customHeight="1" thickBot="1" x14ac:dyDescent="0.3">
      <c r="A96" s="16" t="s">
        <v>59</v>
      </c>
      <c r="B96" s="17"/>
      <c r="C96" s="17"/>
      <c r="D96" s="17"/>
      <c r="E96" s="18"/>
      <c r="F96" s="28">
        <f>SUM(F103,F107)</f>
        <v>157000</v>
      </c>
      <c r="G96" s="29"/>
      <c r="H96" s="30"/>
      <c r="I96" s="28">
        <f>SUM(I103,I107)</f>
        <v>122912.88</v>
      </c>
      <c r="J96" s="29"/>
      <c r="K96" s="29"/>
      <c r="L96" s="30"/>
    </row>
    <row r="97" spans="1:12" s="1" customFormat="1" ht="49.5" customHeight="1" thickTop="1" thickBot="1" x14ac:dyDescent="0.3">
      <c r="A97" s="7" t="s">
        <v>106</v>
      </c>
      <c r="B97" s="8"/>
      <c r="C97" s="8"/>
      <c r="D97" s="8"/>
      <c r="E97" s="8"/>
      <c r="F97" s="8"/>
      <c r="G97" s="8"/>
      <c r="H97" s="8"/>
      <c r="I97" s="8"/>
      <c r="J97" s="8"/>
      <c r="K97" s="8"/>
      <c r="L97" s="9"/>
    </row>
    <row r="98" spans="1:12" s="1" customFormat="1" ht="21.75" customHeight="1" thickTop="1" x14ac:dyDescent="0.25">
      <c r="A98" s="13" t="s">
        <v>62</v>
      </c>
      <c r="B98" s="14"/>
      <c r="C98" s="14"/>
      <c r="D98" s="14"/>
      <c r="E98" s="14"/>
      <c r="F98" s="14"/>
      <c r="G98" s="14"/>
      <c r="H98" s="14"/>
      <c r="I98" s="14"/>
      <c r="J98" s="14"/>
      <c r="K98" s="14"/>
      <c r="L98" s="15"/>
    </row>
    <row r="99" spans="1:12" s="1" customFormat="1" ht="24.75" customHeight="1" thickBot="1" x14ac:dyDescent="0.3">
      <c r="A99" s="49" t="s">
        <v>63</v>
      </c>
      <c r="B99" s="50"/>
      <c r="C99" s="50"/>
      <c r="D99" s="50"/>
      <c r="E99" s="51"/>
      <c r="F99" s="39">
        <v>60000</v>
      </c>
      <c r="G99" s="40"/>
      <c r="H99" s="41"/>
      <c r="I99" s="39">
        <v>53754.239999999998</v>
      </c>
      <c r="J99" s="40"/>
      <c r="K99" s="40"/>
      <c r="L99" s="41"/>
    </row>
    <row r="100" spans="1:12" s="1" customFormat="1" ht="26.25" customHeight="1" x14ac:dyDescent="0.25">
      <c r="A100" s="10" t="s">
        <v>107</v>
      </c>
      <c r="B100" s="11"/>
      <c r="C100" s="11"/>
      <c r="D100" s="11"/>
      <c r="E100" s="11"/>
      <c r="F100" s="11"/>
      <c r="G100" s="11"/>
      <c r="H100" s="11"/>
      <c r="I100" s="11"/>
      <c r="J100" s="11"/>
      <c r="K100" s="11"/>
      <c r="L100" s="12"/>
    </row>
    <row r="101" spans="1:12" s="1" customFormat="1" ht="24.75" customHeight="1" thickBot="1" x14ac:dyDescent="0.3">
      <c r="A101" s="49" t="s">
        <v>64</v>
      </c>
      <c r="B101" s="50"/>
      <c r="C101" s="50"/>
      <c r="D101" s="50"/>
      <c r="E101" s="51"/>
      <c r="F101" s="39">
        <v>90000</v>
      </c>
      <c r="G101" s="40"/>
      <c r="H101" s="41"/>
      <c r="I101" s="39">
        <v>69158.64</v>
      </c>
      <c r="J101" s="40"/>
      <c r="K101" s="40"/>
      <c r="L101" s="41"/>
    </row>
    <row r="102" spans="1:12" s="1" customFormat="1" ht="39.75" customHeight="1" x14ac:dyDescent="0.25">
      <c r="A102" s="10" t="s">
        <v>108</v>
      </c>
      <c r="B102" s="11"/>
      <c r="C102" s="11"/>
      <c r="D102" s="11"/>
      <c r="E102" s="11"/>
      <c r="F102" s="11"/>
      <c r="G102" s="11"/>
      <c r="H102" s="11"/>
      <c r="I102" s="11"/>
      <c r="J102" s="11"/>
      <c r="K102" s="11"/>
      <c r="L102" s="12"/>
    </row>
    <row r="103" spans="1:12" s="1" customFormat="1" ht="24.75" customHeight="1" thickBot="1" x14ac:dyDescent="0.3">
      <c r="A103" s="22" t="s">
        <v>31</v>
      </c>
      <c r="B103" s="23"/>
      <c r="C103" s="23"/>
      <c r="D103" s="23"/>
      <c r="E103" s="24"/>
      <c r="F103" s="25">
        <f>SUM(F99:F101)</f>
        <v>150000</v>
      </c>
      <c r="G103" s="26"/>
      <c r="H103" s="27"/>
      <c r="I103" s="26">
        <f>SUM(I99:I101)</f>
        <v>122912.88</v>
      </c>
      <c r="J103" s="26"/>
      <c r="K103" s="26"/>
      <c r="L103" s="27"/>
    </row>
    <row r="104" spans="1:12" s="1" customFormat="1" ht="24.75" customHeight="1" thickTop="1" x14ac:dyDescent="0.25">
      <c r="A104" s="13" t="s">
        <v>65</v>
      </c>
      <c r="B104" s="14"/>
      <c r="C104" s="14"/>
      <c r="D104" s="14"/>
      <c r="E104" s="14"/>
      <c r="F104" s="14"/>
      <c r="G104" s="14"/>
      <c r="H104" s="14"/>
      <c r="I104" s="14"/>
      <c r="J104" s="14"/>
      <c r="K104" s="14"/>
      <c r="L104" s="15"/>
    </row>
    <row r="105" spans="1:12" s="1" customFormat="1" ht="24.75" customHeight="1" thickBot="1" x14ac:dyDescent="0.3">
      <c r="A105" s="49" t="s">
        <v>30</v>
      </c>
      <c r="B105" s="50"/>
      <c r="C105" s="50"/>
      <c r="D105" s="50"/>
      <c r="E105" s="51"/>
      <c r="F105" s="39">
        <v>7000</v>
      </c>
      <c r="G105" s="40"/>
      <c r="H105" s="41"/>
      <c r="I105" s="39">
        <v>0</v>
      </c>
      <c r="J105" s="40"/>
      <c r="K105" s="40"/>
      <c r="L105" s="41"/>
    </row>
    <row r="106" spans="1:12" s="1" customFormat="1" ht="24.75" customHeight="1" x14ac:dyDescent="0.25">
      <c r="A106" s="10" t="s">
        <v>109</v>
      </c>
      <c r="B106" s="11"/>
      <c r="C106" s="11"/>
      <c r="D106" s="11"/>
      <c r="E106" s="11"/>
      <c r="F106" s="11"/>
      <c r="G106" s="11"/>
      <c r="H106" s="11"/>
      <c r="I106" s="11"/>
      <c r="J106" s="11"/>
      <c r="K106" s="11"/>
      <c r="L106" s="12"/>
    </row>
    <row r="107" spans="1:12" s="1" customFormat="1" ht="24.75" customHeight="1" x14ac:dyDescent="0.25">
      <c r="A107" s="22" t="s">
        <v>30</v>
      </c>
      <c r="B107" s="23"/>
      <c r="C107" s="23"/>
      <c r="D107" s="23"/>
      <c r="E107" s="24"/>
      <c r="F107" s="25">
        <f>SUM(F105)</f>
        <v>7000</v>
      </c>
      <c r="G107" s="26"/>
      <c r="H107" s="27"/>
      <c r="I107" s="26">
        <f>SUM(I105)</f>
        <v>0</v>
      </c>
      <c r="J107" s="26"/>
      <c r="K107" s="26"/>
      <c r="L107" s="27"/>
    </row>
    <row r="108" spans="1:12" s="1" customFormat="1" ht="6" customHeight="1" x14ac:dyDescent="0.25">
      <c r="A108" s="69"/>
      <c r="B108" s="70"/>
      <c r="C108" s="70"/>
      <c r="D108" s="70"/>
      <c r="E108" s="71"/>
      <c r="F108" s="66"/>
      <c r="G108" s="67"/>
      <c r="H108" s="68"/>
      <c r="I108" s="66"/>
      <c r="J108" s="67"/>
      <c r="K108" s="67"/>
      <c r="L108" s="68"/>
    </row>
    <row r="109" spans="1:12" s="1" customFormat="1" ht="38.25" customHeight="1" thickBot="1" x14ac:dyDescent="0.3">
      <c r="A109" s="63" t="s">
        <v>66</v>
      </c>
      <c r="B109" s="64"/>
      <c r="C109" s="64"/>
      <c r="D109" s="64"/>
      <c r="E109" s="65"/>
      <c r="F109" s="28">
        <f>SUM(F114)</f>
        <v>93000</v>
      </c>
      <c r="G109" s="29"/>
      <c r="H109" s="30"/>
      <c r="I109" s="28">
        <f>SUM(I114)</f>
        <v>62995.56</v>
      </c>
      <c r="J109" s="29"/>
      <c r="K109" s="29"/>
      <c r="L109" s="30"/>
    </row>
    <row r="110" spans="1:12" s="1" customFormat="1" ht="75" customHeight="1" thickTop="1" thickBot="1" x14ac:dyDescent="0.3">
      <c r="A110" s="7" t="s">
        <v>110</v>
      </c>
      <c r="B110" s="8"/>
      <c r="C110" s="8"/>
      <c r="D110" s="8"/>
      <c r="E110" s="8"/>
      <c r="F110" s="8"/>
      <c r="G110" s="8"/>
      <c r="H110" s="8"/>
      <c r="I110" s="8"/>
      <c r="J110" s="8"/>
      <c r="K110" s="8"/>
      <c r="L110" s="9"/>
    </row>
    <row r="111" spans="1:12" s="1" customFormat="1" ht="24.75" customHeight="1" thickTop="1" x14ac:dyDescent="0.25">
      <c r="A111" s="13" t="s">
        <v>34</v>
      </c>
      <c r="B111" s="14"/>
      <c r="C111" s="14"/>
      <c r="D111" s="14"/>
      <c r="E111" s="14"/>
      <c r="F111" s="14"/>
      <c r="G111" s="14"/>
      <c r="H111" s="14"/>
      <c r="I111" s="14"/>
      <c r="J111" s="14"/>
      <c r="K111" s="14"/>
      <c r="L111" s="15"/>
    </row>
    <row r="112" spans="1:12" s="1" customFormat="1" ht="24.75" customHeight="1" thickBot="1" x14ac:dyDescent="0.3">
      <c r="A112" s="49" t="s">
        <v>11</v>
      </c>
      <c r="B112" s="50"/>
      <c r="C112" s="50"/>
      <c r="D112" s="50"/>
      <c r="E112" s="51"/>
      <c r="F112" s="39">
        <v>93000</v>
      </c>
      <c r="G112" s="40"/>
      <c r="H112" s="41"/>
      <c r="I112" s="39">
        <v>62995.56</v>
      </c>
      <c r="J112" s="40"/>
      <c r="K112" s="40"/>
      <c r="L112" s="41"/>
    </row>
    <row r="113" spans="1:12" s="1" customFormat="1" ht="226.5" customHeight="1" x14ac:dyDescent="0.25">
      <c r="A113" s="10" t="s">
        <v>111</v>
      </c>
      <c r="B113" s="11"/>
      <c r="C113" s="11"/>
      <c r="D113" s="11"/>
      <c r="E113" s="11"/>
      <c r="F113" s="11"/>
      <c r="G113" s="11"/>
      <c r="H113" s="11"/>
      <c r="I113" s="11"/>
      <c r="J113" s="11"/>
      <c r="K113" s="11"/>
      <c r="L113" s="12"/>
    </row>
    <row r="114" spans="1:12" s="1" customFormat="1" ht="27.75" customHeight="1" x14ac:dyDescent="0.25">
      <c r="A114" s="22" t="s">
        <v>35</v>
      </c>
      <c r="B114" s="23"/>
      <c r="C114" s="23"/>
      <c r="D114" s="23"/>
      <c r="E114" s="24"/>
      <c r="F114" s="25">
        <f>SUM(F112)</f>
        <v>93000</v>
      </c>
      <c r="G114" s="26"/>
      <c r="H114" s="27"/>
      <c r="I114" s="26">
        <f>SUM(I112)</f>
        <v>62995.56</v>
      </c>
      <c r="J114" s="26"/>
      <c r="K114" s="26"/>
      <c r="L114" s="27"/>
    </row>
    <row r="115" spans="1:12" s="1" customFormat="1" ht="6" customHeight="1" x14ac:dyDescent="0.25">
      <c r="A115" s="69"/>
      <c r="B115" s="70"/>
      <c r="C115" s="70"/>
      <c r="D115" s="70"/>
      <c r="E115" s="71"/>
      <c r="F115" s="66"/>
      <c r="G115" s="67"/>
      <c r="H115" s="68"/>
      <c r="I115" s="66"/>
      <c r="J115" s="67"/>
      <c r="K115" s="67"/>
      <c r="L115" s="68"/>
    </row>
    <row r="116" spans="1:12" s="1" customFormat="1" ht="32.25" customHeight="1" thickBot="1" x14ac:dyDescent="0.3">
      <c r="A116" s="63" t="s">
        <v>67</v>
      </c>
      <c r="B116" s="64"/>
      <c r="C116" s="64"/>
      <c r="D116" s="64"/>
      <c r="E116" s="65"/>
      <c r="F116" s="28">
        <f>SUM(F121)</f>
        <v>15500</v>
      </c>
      <c r="G116" s="29"/>
      <c r="H116" s="30"/>
      <c r="I116" s="28">
        <f>SUM(I121)</f>
        <v>17928.689999999999</v>
      </c>
      <c r="J116" s="29"/>
      <c r="K116" s="29"/>
      <c r="L116" s="30"/>
    </row>
    <row r="117" spans="1:12" s="1" customFormat="1" ht="48" customHeight="1" thickTop="1" thickBot="1" x14ac:dyDescent="0.3">
      <c r="A117" s="7" t="s">
        <v>112</v>
      </c>
      <c r="B117" s="8"/>
      <c r="C117" s="8"/>
      <c r="D117" s="8"/>
      <c r="E117" s="8"/>
      <c r="F117" s="8"/>
      <c r="G117" s="8"/>
      <c r="H117" s="8"/>
      <c r="I117" s="8"/>
      <c r="J117" s="8"/>
      <c r="K117" s="8"/>
      <c r="L117" s="9"/>
    </row>
    <row r="118" spans="1:12" s="1" customFormat="1" ht="24.75" customHeight="1" thickTop="1" x14ac:dyDescent="0.25">
      <c r="A118" s="13" t="s">
        <v>43</v>
      </c>
      <c r="B118" s="14"/>
      <c r="C118" s="14"/>
      <c r="D118" s="14"/>
      <c r="E118" s="14"/>
      <c r="F118" s="14"/>
      <c r="G118" s="14"/>
      <c r="H118" s="14"/>
      <c r="I118" s="14"/>
      <c r="J118" s="14"/>
      <c r="K118" s="14"/>
      <c r="L118" s="15"/>
    </row>
    <row r="119" spans="1:12" s="1" customFormat="1" ht="24.75" customHeight="1" thickBot="1" x14ac:dyDescent="0.3">
      <c r="A119" s="49" t="s">
        <v>68</v>
      </c>
      <c r="B119" s="50"/>
      <c r="C119" s="50"/>
      <c r="D119" s="50"/>
      <c r="E119" s="51"/>
      <c r="F119" s="39">
        <v>15500</v>
      </c>
      <c r="G119" s="40"/>
      <c r="H119" s="41"/>
      <c r="I119" s="39">
        <v>17928.689999999999</v>
      </c>
      <c r="J119" s="40"/>
      <c r="K119" s="40"/>
      <c r="L119" s="41"/>
    </row>
    <row r="120" spans="1:12" s="1" customFormat="1" ht="127.5" customHeight="1" x14ac:dyDescent="0.25">
      <c r="A120" s="10" t="s">
        <v>113</v>
      </c>
      <c r="B120" s="11"/>
      <c r="C120" s="11"/>
      <c r="D120" s="11"/>
      <c r="E120" s="11"/>
      <c r="F120" s="11"/>
      <c r="G120" s="11"/>
      <c r="H120" s="11"/>
      <c r="I120" s="11"/>
      <c r="J120" s="11"/>
      <c r="K120" s="11"/>
      <c r="L120" s="12"/>
    </row>
    <row r="121" spans="1:12" s="1" customFormat="1" ht="24.75" customHeight="1" x14ac:dyDescent="0.25">
      <c r="A121" s="22" t="s">
        <v>44</v>
      </c>
      <c r="B121" s="23"/>
      <c r="C121" s="23"/>
      <c r="D121" s="23"/>
      <c r="E121" s="24"/>
      <c r="F121" s="25">
        <f>SUM(F119)</f>
        <v>15500</v>
      </c>
      <c r="G121" s="26"/>
      <c r="H121" s="27"/>
      <c r="I121" s="26">
        <f>SUM(I119)</f>
        <v>17928.689999999999</v>
      </c>
      <c r="J121" s="26"/>
      <c r="K121" s="26"/>
      <c r="L121" s="27"/>
    </row>
    <row r="122" spans="1:12" s="1" customFormat="1" ht="3.75" customHeight="1" x14ac:dyDescent="0.25">
      <c r="A122" s="69"/>
      <c r="B122" s="70"/>
      <c r="C122" s="70"/>
      <c r="D122" s="70"/>
      <c r="E122" s="71"/>
      <c r="F122" s="66"/>
      <c r="G122" s="67"/>
      <c r="H122" s="68"/>
      <c r="I122" s="66"/>
      <c r="J122" s="67"/>
      <c r="K122" s="67"/>
      <c r="L122" s="68"/>
    </row>
    <row r="123" spans="1:12" s="1" customFormat="1" ht="24.75" customHeight="1" thickBot="1" x14ac:dyDescent="0.3">
      <c r="A123" s="63" t="s">
        <v>69</v>
      </c>
      <c r="B123" s="64"/>
      <c r="C123" s="64"/>
      <c r="D123" s="64"/>
      <c r="E123" s="65"/>
      <c r="F123" s="28">
        <f>SUM(F134)</f>
        <v>66200</v>
      </c>
      <c r="G123" s="29"/>
      <c r="H123" s="30"/>
      <c r="I123" s="28">
        <f>SUM(I134)</f>
        <v>55755.45</v>
      </c>
      <c r="J123" s="29"/>
      <c r="K123" s="29"/>
      <c r="L123" s="30"/>
    </row>
    <row r="124" spans="1:12" s="1" customFormat="1" ht="48" customHeight="1" thickTop="1" thickBot="1" x14ac:dyDescent="0.3">
      <c r="A124" s="7" t="s">
        <v>114</v>
      </c>
      <c r="B124" s="8"/>
      <c r="C124" s="8"/>
      <c r="D124" s="8"/>
      <c r="E124" s="8"/>
      <c r="F124" s="8"/>
      <c r="G124" s="8"/>
      <c r="H124" s="8"/>
      <c r="I124" s="8"/>
      <c r="J124" s="8"/>
      <c r="K124" s="8"/>
      <c r="L124" s="9"/>
    </row>
    <row r="125" spans="1:12" s="1" customFormat="1" ht="24.75" customHeight="1" thickTop="1" x14ac:dyDescent="0.25">
      <c r="A125" s="13" t="s">
        <v>70</v>
      </c>
      <c r="B125" s="14"/>
      <c r="C125" s="14"/>
      <c r="D125" s="14"/>
      <c r="E125" s="14"/>
      <c r="F125" s="14"/>
      <c r="G125" s="14"/>
      <c r="H125" s="14"/>
      <c r="I125" s="14"/>
      <c r="J125" s="14"/>
      <c r="K125" s="14"/>
      <c r="L125" s="15"/>
    </row>
    <row r="126" spans="1:12" s="1" customFormat="1" ht="24.75" customHeight="1" thickBot="1" x14ac:dyDescent="0.3">
      <c r="A126" s="49" t="s">
        <v>20</v>
      </c>
      <c r="B126" s="50"/>
      <c r="C126" s="50"/>
      <c r="D126" s="50"/>
      <c r="E126" s="51"/>
      <c r="F126" s="39">
        <v>30000</v>
      </c>
      <c r="G126" s="40"/>
      <c r="H126" s="41"/>
      <c r="I126" s="39">
        <v>31462.18</v>
      </c>
      <c r="J126" s="40"/>
      <c r="K126" s="40"/>
      <c r="L126" s="41"/>
    </row>
    <row r="127" spans="1:12" s="1" customFormat="1" ht="50.25" customHeight="1" x14ac:dyDescent="0.25">
      <c r="A127" s="10" t="s">
        <v>115</v>
      </c>
      <c r="B127" s="11"/>
      <c r="C127" s="11"/>
      <c r="D127" s="11"/>
      <c r="E127" s="11"/>
      <c r="F127" s="11"/>
      <c r="G127" s="11"/>
      <c r="H127" s="11"/>
      <c r="I127" s="11"/>
      <c r="J127" s="11"/>
      <c r="K127" s="11"/>
      <c r="L127" s="12"/>
    </row>
    <row r="128" spans="1:12" s="1" customFormat="1" ht="24.75" customHeight="1" thickBot="1" x14ac:dyDescent="0.3">
      <c r="A128" s="49" t="s">
        <v>26</v>
      </c>
      <c r="B128" s="50"/>
      <c r="C128" s="50"/>
      <c r="D128" s="50"/>
      <c r="E128" s="51"/>
      <c r="F128" s="39">
        <v>29200</v>
      </c>
      <c r="G128" s="40"/>
      <c r="H128" s="41"/>
      <c r="I128" s="39">
        <v>24293.27</v>
      </c>
      <c r="J128" s="40"/>
      <c r="K128" s="40"/>
      <c r="L128" s="41"/>
    </row>
    <row r="129" spans="1:12" s="1" customFormat="1" ht="64.5" customHeight="1" x14ac:dyDescent="0.25">
      <c r="A129" s="10" t="s">
        <v>116</v>
      </c>
      <c r="B129" s="11"/>
      <c r="C129" s="11"/>
      <c r="D129" s="11"/>
      <c r="E129" s="11"/>
      <c r="F129" s="11"/>
      <c r="G129" s="11"/>
      <c r="H129" s="11"/>
      <c r="I129" s="11"/>
      <c r="J129" s="11"/>
      <c r="K129" s="11"/>
      <c r="L129" s="12"/>
    </row>
    <row r="130" spans="1:12" s="1" customFormat="1" ht="30" customHeight="1" thickBot="1" x14ac:dyDescent="0.3">
      <c r="A130" s="49" t="s">
        <v>27</v>
      </c>
      <c r="B130" s="50"/>
      <c r="C130" s="50"/>
      <c r="D130" s="50"/>
      <c r="E130" s="51"/>
      <c r="F130" s="39">
        <v>5000</v>
      </c>
      <c r="G130" s="40"/>
      <c r="H130" s="41"/>
      <c r="I130" s="39">
        <v>0</v>
      </c>
      <c r="J130" s="40"/>
      <c r="K130" s="40"/>
      <c r="L130" s="41"/>
    </row>
    <row r="131" spans="1:12" s="1" customFormat="1" ht="30" customHeight="1" x14ac:dyDescent="0.25">
      <c r="A131" s="10" t="s">
        <v>117</v>
      </c>
      <c r="B131" s="11"/>
      <c r="C131" s="11"/>
      <c r="D131" s="11"/>
      <c r="E131" s="11"/>
      <c r="F131" s="11"/>
      <c r="G131" s="11"/>
      <c r="H131" s="11"/>
      <c r="I131" s="11"/>
      <c r="J131" s="11"/>
      <c r="K131" s="11"/>
      <c r="L131" s="12"/>
    </row>
    <row r="132" spans="1:12" s="1" customFormat="1" ht="30" customHeight="1" thickBot="1" x14ac:dyDescent="0.3">
      <c r="A132" s="49" t="s">
        <v>28</v>
      </c>
      <c r="B132" s="50"/>
      <c r="C132" s="50"/>
      <c r="D132" s="50"/>
      <c r="E132" s="51"/>
      <c r="F132" s="39">
        <v>2000</v>
      </c>
      <c r="G132" s="40"/>
      <c r="H132" s="41"/>
      <c r="I132" s="39">
        <v>0</v>
      </c>
      <c r="J132" s="40"/>
      <c r="K132" s="40"/>
      <c r="L132" s="41"/>
    </row>
    <row r="133" spans="1:12" s="1" customFormat="1" ht="30" customHeight="1" x14ac:dyDescent="0.25">
      <c r="A133" s="10" t="s">
        <v>117</v>
      </c>
      <c r="B133" s="11"/>
      <c r="C133" s="11"/>
      <c r="D133" s="11"/>
      <c r="E133" s="11"/>
      <c r="F133" s="11"/>
      <c r="G133" s="11"/>
      <c r="H133" s="11"/>
      <c r="I133" s="11"/>
      <c r="J133" s="11"/>
      <c r="K133" s="11"/>
      <c r="L133" s="12"/>
    </row>
    <row r="134" spans="1:12" ht="32.25" customHeight="1" x14ac:dyDescent="0.25">
      <c r="A134" s="22" t="s">
        <v>71</v>
      </c>
      <c r="B134" s="23"/>
      <c r="C134" s="23"/>
      <c r="D134" s="23"/>
      <c r="E134" s="24"/>
      <c r="F134" s="25">
        <f>SUM(F126:F132)</f>
        <v>66200</v>
      </c>
      <c r="G134" s="26"/>
      <c r="H134" s="27"/>
      <c r="I134" s="26">
        <f>SUM(I126:I132)</f>
        <v>55755.45</v>
      </c>
      <c r="J134" s="26"/>
      <c r="K134" s="26"/>
      <c r="L134" s="27"/>
    </row>
    <row r="135" spans="1:12" ht="3.75" customHeight="1" x14ac:dyDescent="0.25">
      <c r="A135" s="69"/>
      <c r="B135" s="70"/>
      <c r="C135" s="70"/>
      <c r="D135" s="70"/>
      <c r="E135" s="71"/>
      <c r="F135" s="66"/>
      <c r="G135" s="67"/>
      <c r="H135" s="68"/>
      <c r="I135" s="66"/>
      <c r="J135" s="67"/>
      <c r="K135" s="67"/>
      <c r="L135" s="68"/>
    </row>
    <row r="136" spans="1:12" ht="24" customHeight="1" thickBot="1" x14ac:dyDescent="0.3">
      <c r="A136" s="63" t="s">
        <v>72</v>
      </c>
      <c r="B136" s="64"/>
      <c r="C136" s="64"/>
      <c r="D136" s="64"/>
      <c r="E136" s="65"/>
      <c r="F136" s="28">
        <f>SUM(F141)</f>
        <v>25000</v>
      </c>
      <c r="G136" s="29"/>
      <c r="H136" s="30"/>
      <c r="I136" s="28">
        <f>SUM(I141)</f>
        <v>19378.07</v>
      </c>
      <c r="J136" s="29"/>
      <c r="K136" s="29"/>
      <c r="L136" s="30"/>
    </row>
    <row r="137" spans="1:12" ht="42.75" customHeight="1" thickTop="1" thickBot="1" x14ac:dyDescent="0.3">
      <c r="A137" s="7" t="s">
        <v>118</v>
      </c>
      <c r="B137" s="8"/>
      <c r="C137" s="8"/>
      <c r="D137" s="8"/>
      <c r="E137" s="8"/>
      <c r="F137" s="8"/>
      <c r="G137" s="8"/>
      <c r="H137" s="8"/>
      <c r="I137" s="8"/>
      <c r="J137" s="8"/>
      <c r="K137" s="8"/>
      <c r="L137" s="9"/>
    </row>
    <row r="138" spans="1:12" ht="26.25" customHeight="1" thickTop="1" x14ac:dyDescent="0.25">
      <c r="A138" s="13" t="s">
        <v>62</v>
      </c>
      <c r="B138" s="14"/>
      <c r="C138" s="14"/>
      <c r="D138" s="14"/>
      <c r="E138" s="14"/>
      <c r="F138" s="14"/>
      <c r="G138" s="14"/>
      <c r="H138" s="14"/>
      <c r="I138" s="14"/>
      <c r="J138" s="14"/>
      <c r="K138" s="14"/>
      <c r="L138" s="15"/>
    </row>
    <row r="139" spans="1:12" ht="26.25" customHeight="1" thickBot="1" x14ac:dyDescent="0.3">
      <c r="A139" s="49" t="s">
        <v>8</v>
      </c>
      <c r="B139" s="50"/>
      <c r="C139" s="50"/>
      <c r="D139" s="50"/>
      <c r="E139" s="51"/>
      <c r="F139" s="39">
        <v>25000</v>
      </c>
      <c r="G139" s="40"/>
      <c r="H139" s="41"/>
      <c r="I139" s="39">
        <v>19378.07</v>
      </c>
      <c r="J139" s="40"/>
      <c r="K139" s="40"/>
      <c r="L139" s="41"/>
    </row>
    <row r="140" spans="1:12" ht="46.5" customHeight="1" x14ac:dyDescent="0.25">
      <c r="A140" s="10" t="s">
        <v>119</v>
      </c>
      <c r="B140" s="11"/>
      <c r="C140" s="11"/>
      <c r="D140" s="11"/>
      <c r="E140" s="11"/>
      <c r="F140" s="11"/>
      <c r="G140" s="11"/>
      <c r="H140" s="11"/>
      <c r="I140" s="11"/>
      <c r="J140" s="11"/>
      <c r="K140" s="11"/>
      <c r="L140" s="12"/>
    </row>
    <row r="141" spans="1:12" ht="26.25" customHeight="1" x14ac:dyDescent="0.25">
      <c r="A141" s="22" t="s">
        <v>31</v>
      </c>
      <c r="B141" s="23"/>
      <c r="C141" s="23"/>
      <c r="D141" s="23"/>
      <c r="E141" s="24"/>
      <c r="F141" s="25">
        <f>SUM(F139)</f>
        <v>25000</v>
      </c>
      <c r="G141" s="26"/>
      <c r="H141" s="27"/>
      <c r="I141" s="26">
        <f>SUM(I139)</f>
        <v>19378.07</v>
      </c>
      <c r="J141" s="26"/>
      <c r="K141" s="26"/>
      <c r="L141" s="27"/>
    </row>
    <row r="142" spans="1:12" ht="3.75" customHeight="1" x14ac:dyDescent="0.25">
      <c r="A142" s="69"/>
      <c r="B142" s="70"/>
      <c r="C142" s="70"/>
      <c r="D142" s="70"/>
      <c r="E142" s="71"/>
      <c r="F142" s="66"/>
      <c r="G142" s="67"/>
      <c r="H142" s="68"/>
      <c r="I142" s="66"/>
      <c r="J142" s="67"/>
      <c r="K142" s="67"/>
      <c r="L142" s="68"/>
    </row>
    <row r="143" spans="1:12" ht="26.25" customHeight="1" x14ac:dyDescent="0.25">
      <c r="A143" s="46" t="s">
        <v>75</v>
      </c>
      <c r="B143" s="47"/>
      <c r="C143" s="47"/>
      <c r="D143" s="47"/>
      <c r="E143" s="48"/>
      <c r="F143" s="60">
        <f>SUM(F8,F31,F40,F47,F63,F72,F81,F96,F109,F116,F123,F136)</f>
        <v>2136980</v>
      </c>
      <c r="G143" s="61"/>
      <c r="H143" s="62"/>
      <c r="I143" s="60">
        <f>SUM(I8,I31,I40,I47,I63,I72,I81,I96,I109,I116,I123,I136)</f>
        <v>1855390.3099999996</v>
      </c>
      <c r="J143" s="61"/>
      <c r="K143" s="61"/>
      <c r="L143" s="62"/>
    </row>
    <row r="144" spans="1:12" s="1" customFormat="1" ht="4.5" customHeight="1" x14ac:dyDescent="0.25">
      <c r="A144" s="5"/>
      <c r="B144" s="5"/>
      <c r="C144" s="5"/>
      <c r="D144" s="5"/>
      <c r="E144" s="5"/>
      <c r="F144" s="6"/>
      <c r="G144" s="6"/>
      <c r="H144" s="6"/>
      <c r="I144" s="6"/>
      <c r="J144" s="6"/>
      <c r="K144" s="6"/>
      <c r="L144" s="6"/>
    </row>
    <row r="145" spans="1:12" s="1" customFormat="1" ht="31.5" customHeight="1" x14ac:dyDescent="0.25">
      <c r="A145" s="5"/>
      <c r="B145" s="5"/>
      <c r="C145" s="5"/>
      <c r="D145" s="5"/>
      <c r="E145" s="5"/>
      <c r="F145" s="6"/>
      <c r="G145" s="6"/>
      <c r="H145" s="6"/>
      <c r="I145" s="6"/>
      <c r="J145" s="6"/>
      <c r="K145" s="6"/>
      <c r="L145" s="6"/>
    </row>
    <row r="146" spans="1:12" s="1" customFormat="1" ht="133.5" customHeight="1" x14ac:dyDescent="0.25">
      <c r="A146" s="127" t="s">
        <v>141</v>
      </c>
      <c r="B146" s="127"/>
      <c r="C146" s="127"/>
      <c r="D146" s="127"/>
      <c r="E146" s="127"/>
      <c r="F146" s="127"/>
      <c r="G146" s="127"/>
      <c r="H146" s="127"/>
      <c r="I146" s="127"/>
      <c r="J146" s="127"/>
      <c r="K146" s="127"/>
      <c r="L146" s="127"/>
    </row>
    <row r="147" spans="1:12" s="1" customFormat="1" ht="48" customHeight="1" x14ac:dyDescent="0.25">
      <c r="A147" s="129" t="s">
        <v>135</v>
      </c>
      <c r="B147" s="129"/>
      <c r="C147" s="129"/>
      <c r="D147" s="129"/>
      <c r="E147" s="129"/>
      <c r="F147" s="129"/>
      <c r="G147" s="129"/>
      <c r="H147" s="129"/>
      <c r="I147" s="129"/>
      <c r="J147" s="129"/>
      <c r="K147" s="129"/>
      <c r="L147" s="129"/>
    </row>
    <row r="148" spans="1:12" s="1" customFormat="1" ht="31.5" customHeight="1" x14ac:dyDescent="0.25">
      <c r="A148" s="56" t="s">
        <v>77</v>
      </c>
      <c r="B148" s="57"/>
      <c r="C148" s="57"/>
      <c r="D148" s="57"/>
      <c r="E148" s="58"/>
      <c r="F148" s="42" t="s">
        <v>73</v>
      </c>
      <c r="G148" s="42"/>
      <c r="H148" s="42"/>
      <c r="I148" s="52" t="s">
        <v>74</v>
      </c>
      <c r="J148" s="52"/>
      <c r="K148" s="52"/>
      <c r="L148" s="52"/>
    </row>
    <row r="149" spans="1:12" s="1" customFormat="1" ht="22.5" customHeight="1" x14ac:dyDescent="0.25">
      <c r="A149" s="43" t="s">
        <v>122</v>
      </c>
      <c r="B149" s="44"/>
      <c r="C149" s="44"/>
      <c r="D149" s="44"/>
      <c r="E149" s="45"/>
      <c r="F149" s="34">
        <v>506330</v>
      </c>
      <c r="G149" s="34"/>
      <c r="H149" s="34"/>
      <c r="I149" s="34">
        <v>388572.31</v>
      </c>
      <c r="J149" s="34"/>
      <c r="K149" s="34"/>
      <c r="L149" s="34"/>
    </row>
    <row r="150" spans="1:12" s="1" customFormat="1" ht="51.75" customHeight="1" x14ac:dyDescent="0.25">
      <c r="A150" s="35" t="s">
        <v>123</v>
      </c>
      <c r="B150" s="36"/>
      <c r="C150" s="36"/>
      <c r="D150" s="36"/>
      <c r="E150" s="37"/>
      <c r="F150" s="34">
        <v>42500</v>
      </c>
      <c r="G150" s="34"/>
      <c r="H150" s="34"/>
      <c r="I150" s="34">
        <v>20810.23</v>
      </c>
      <c r="J150" s="34"/>
      <c r="K150" s="34"/>
      <c r="L150" s="34"/>
    </row>
    <row r="151" spans="1:12" s="1" customFormat="1" ht="36" customHeight="1" x14ac:dyDescent="0.25">
      <c r="A151" s="31" t="s">
        <v>124</v>
      </c>
      <c r="B151" s="32"/>
      <c r="C151" s="32"/>
      <c r="D151" s="32"/>
      <c r="E151" s="33"/>
      <c r="F151" s="34">
        <v>93050</v>
      </c>
      <c r="G151" s="34"/>
      <c r="H151" s="34"/>
      <c r="I151" s="34">
        <v>93005.66</v>
      </c>
      <c r="J151" s="34"/>
      <c r="K151" s="34"/>
      <c r="L151" s="34"/>
    </row>
    <row r="152" spans="1:12" s="1" customFormat="1" ht="27.75" customHeight="1" x14ac:dyDescent="0.25">
      <c r="A152" s="53" t="s">
        <v>125</v>
      </c>
      <c r="B152" s="54"/>
      <c r="C152" s="54"/>
      <c r="D152" s="54"/>
      <c r="E152" s="55"/>
      <c r="F152" s="34">
        <v>869500</v>
      </c>
      <c r="G152" s="34"/>
      <c r="H152" s="34"/>
      <c r="I152" s="34">
        <v>829691.95</v>
      </c>
      <c r="J152" s="34"/>
      <c r="K152" s="34"/>
      <c r="L152" s="34"/>
    </row>
    <row r="153" spans="1:12" s="1" customFormat="1" ht="35.25" customHeight="1" x14ac:dyDescent="0.25">
      <c r="A153" s="31" t="s">
        <v>126</v>
      </c>
      <c r="B153" s="32"/>
      <c r="C153" s="32"/>
      <c r="D153" s="32"/>
      <c r="E153" s="33"/>
      <c r="F153" s="34">
        <v>33150</v>
      </c>
      <c r="G153" s="34"/>
      <c r="H153" s="34"/>
      <c r="I153" s="34">
        <v>16690.400000000001</v>
      </c>
      <c r="J153" s="34"/>
      <c r="K153" s="34"/>
      <c r="L153" s="34"/>
    </row>
    <row r="154" spans="1:12" s="1" customFormat="1" ht="31.5" customHeight="1" x14ac:dyDescent="0.25">
      <c r="A154" s="35" t="s">
        <v>127</v>
      </c>
      <c r="B154" s="36"/>
      <c r="C154" s="36"/>
      <c r="D154" s="36"/>
      <c r="E154" s="37"/>
      <c r="F154" s="34">
        <v>37750</v>
      </c>
      <c r="G154" s="34"/>
      <c r="H154" s="34"/>
      <c r="I154" s="34">
        <v>36397.17</v>
      </c>
      <c r="J154" s="34"/>
      <c r="K154" s="34"/>
      <c r="L154" s="34"/>
    </row>
    <row r="155" spans="1:12" s="1" customFormat="1" ht="33" customHeight="1" x14ac:dyDescent="0.25">
      <c r="A155" s="31" t="s">
        <v>130</v>
      </c>
      <c r="B155" s="32"/>
      <c r="C155" s="32"/>
      <c r="D155" s="32"/>
      <c r="E155" s="33"/>
      <c r="F155" s="34">
        <v>198000</v>
      </c>
      <c r="G155" s="34"/>
      <c r="H155" s="34"/>
      <c r="I155" s="34">
        <v>191251.94</v>
      </c>
      <c r="J155" s="34"/>
      <c r="K155" s="34"/>
      <c r="L155" s="34"/>
    </row>
    <row r="156" spans="1:12" s="1" customFormat="1" ht="21.75" customHeight="1" x14ac:dyDescent="0.25">
      <c r="A156" s="35" t="s">
        <v>128</v>
      </c>
      <c r="B156" s="36"/>
      <c r="C156" s="36"/>
      <c r="D156" s="36"/>
      <c r="E156" s="37"/>
      <c r="F156" s="34">
        <v>157000</v>
      </c>
      <c r="G156" s="34"/>
      <c r="H156" s="34"/>
      <c r="I156" s="34">
        <v>122912.88</v>
      </c>
      <c r="J156" s="34"/>
      <c r="K156" s="34"/>
      <c r="L156" s="34"/>
    </row>
    <row r="157" spans="1:12" s="1" customFormat="1" ht="31.5" customHeight="1" x14ac:dyDescent="0.25">
      <c r="A157" s="35" t="s">
        <v>129</v>
      </c>
      <c r="B157" s="36"/>
      <c r="C157" s="36"/>
      <c r="D157" s="36"/>
      <c r="E157" s="37"/>
      <c r="F157" s="34">
        <v>93000</v>
      </c>
      <c r="G157" s="34"/>
      <c r="H157" s="34"/>
      <c r="I157" s="34">
        <v>62995.56</v>
      </c>
      <c r="J157" s="34"/>
      <c r="K157" s="34"/>
      <c r="L157" s="34"/>
    </row>
    <row r="158" spans="1:12" s="1" customFormat="1" ht="31.5" customHeight="1" x14ac:dyDescent="0.25">
      <c r="A158" s="31" t="s">
        <v>131</v>
      </c>
      <c r="B158" s="32"/>
      <c r="C158" s="32"/>
      <c r="D158" s="32"/>
      <c r="E158" s="33"/>
      <c r="F158" s="34">
        <v>15500</v>
      </c>
      <c r="G158" s="34"/>
      <c r="H158" s="34"/>
      <c r="I158" s="34">
        <v>17928.689999999999</v>
      </c>
      <c r="J158" s="34"/>
      <c r="K158" s="34"/>
      <c r="L158" s="34"/>
    </row>
    <row r="159" spans="1:12" s="1" customFormat="1" ht="33" customHeight="1" x14ac:dyDescent="0.25">
      <c r="A159" s="31" t="s">
        <v>132</v>
      </c>
      <c r="B159" s="32"/>
      <c r="C159" s="32"/>
      <c r="D159" s="32"/>
      <c r="E159" s="33"/>
      <c r="F159" s="34">
        <v>66200</v>
      </c>
      <c r="G159" s="34"/>
      <c r="H159" s="34"/>
      <c r="I159" s="34">
        <v>55755.45</v>
      </c>
      <c r="J159" s="34"/>
      <c r="K159" s="34"/>
      <c r="L159" s="34"/>
    </row>
    <row r="160" spans="1:12" s="1" customFormat="1" ht="20.25" customHeight="1" x14ac:dyDescent="0.25">
      <c r="A160" s="35" t="s">
        <v>134</v>
      </c>
      <c r="B160" s="36"/>
      <c r="C160" s="36"/>
      <c r="D160" s="36"/>
      <c r="E160" s="37"/>
      <c r="F160" s="34">
        <v>25000</v>
      </c>
      <c r="G160" s="34"/>
      <c r="H160" s="34"/>
      <c r="I160" s="34">
        <v>19378.07</v>
      </c>
      <c r="J160" s="34"/>
      <c r="K160" s="34"/>
      <c r="L160" s="34"/>
    </row>
    <row r="161" spans="1:12" s="1" customFormat="1" ht="26.25" customHeight="1" x14ac:dyDescent="0.25">
      <c r="A161" s="103" t="s">
        <v>133</v>
      </c>
      <c r="B161" s="104"/>
      <c r="C161" s="104"/>
      <c r="D161" s="104"/>
      <c r="E161" s="105"/>
      <c r="F161" s="38">
        <f>SUM(F149:F160)</f>
        <v>2136980</v>
      </c>
      <c r="G161" s="38"/>
      <c r="H161" s="38"/>
      <c r="I161" s="38">
        <f>SUM(I149:I160)</f>
        <v>1855390.3099999996</v>
      </c>
      <c r="J161" s="38"/>
      <c r="K161" s="38"/>
      <c r="L161" s="38"/>
    </row>
    <row r="162" spans="1:12" ht="38.25" customHeight="1" x14ac:dyDescent="0.25">
      <c r="B162" s="85"/>
      <c r="C162" s="85"/>
      <c r="D162" s="85"/>
      <c r="E162" s="85"/>
      <c r="F162" s="87"/>
      <c r="G162" s="87"/>
      <c r="H162" s="87"/>
      <c r="I162" s="85"/>
      <c r="J162" s="85"/>
      <c r="K162" s="85"/>
      <c r="L162" s="85"/>
    </row>
    <row r="163" spans="1:12" ht="70.5" customHeight="1" x14ac:dyDescent="0.25">
      <c r="A163" s="59" t="s">
        <v>136</v>
      </c>
      <c r="B163" s="59"/>
      <c r="C163" s="59"/>
      <c r="D163" s="59"/>
      <c r="E163" s="59"/>
      <c r="F163" s="59"/>
      <c r="G163" s="59"/>
      <c r="H163" s="59"/>
      <c r="I163" s="59"/>
      <c r="J163" s="59"/>
      <c r="K163" s="59"/>
      <c r="L163" s="59"/>
    </row>
    <row r="164" spans="1:12" ht="27.75" customHeight="1" x14ac:dyDescent="0.25">
      <c r="A164" s="56" t="s">
        <v>16</v>
      </c>
      <c r="B164" s="57"/>
      <c r="C164" s="57"/>
      <c r="D164" s="57"/>
      <c r="E164" s="58"/>
      <c r="F164" s="42" t="s">
        <v>0</v>
      </c>
      <c r="G164" s="42"/>
      <c r="H164" s="42"/>
      <c r="I164" s="52" t="s">
        <v>1</v>
      </c>
      <c r="J164" s="52"/>
      <c r="K164" s="52"/>
      <c r="L164" s="52"/>
    </row>
    <row r="165" spans="1:12" ht="29.25" customHeight="1" x14ac:dyDescent="0.25">
      <c r="A165" s="97" t="s">
        <v>2</v>
      </c>
      <c r="B165" s="98"/>
      <c r="C165" s="98"/>
      <c r="D165" s="98"/>
      <c r="E165" s="99"/>
      <c r="F165" s="88">
        <v>1147300</v>
      </c>
      <c r="G165" s="88"/>
      <c r="H165" s="88"/>
      <c r="I165" s="88">
        <v>948143.27</v>
      </c>
      <c r="J165" s="88"/>
      <c r="K165" s="88"/>
      <c r="L165" s="88"/>
    </row>
    <row r="166" spans="1:12" ht="29.25" customHeight="1" x14ac:dyDescent="0.25">
      <c r="A166" s="97" t="s">
        <v>22</v>
      </c>
      <c r="B166" s="98"/>
      <c r="C166" s="98"/>
      <c r="D166" s="98"/>
      <c r="E166" s="99"/>
      <c r="F166" s="88">
        <v>40210</v>
      </c>
      <c r="G166" s="88"/>
      <c r="H166" s="88"/>
      <c r="I166" s="88">
        <v>23112.5</v>
      </c>
      <c r="J166" s="88"/>
      <c r="K166" s="88"/>
      <c r="L166" s="88"/>
    </row>
    <row r="167" spans="1:12" ht="29.25" customHeight="1" x14ac:dyDescent="0.25">
      <c r="A167" s="97" t="s">
        <v>18</v>
      </c>
      <c r="B167" s="98"/>
      <c r="C167" s="98"/>
      <c r="D167" s="98"/>
      <c r="E167" s="99"/>
      <c r="F167" s="88">
        <v>7000</v>
      </c>
      <c r="G167" s="88"/>
      <c r="H167" s="88"/>
      <c r="I167" s="88">
        <v>0</v>
      </c>
      <c r="J167" s="88"/>
      <c r="K167" s="88"/>
      <c r="L167" s="88"/>
    </row>
    <row r="168" spans="1:12" ht="30" customHeight="1" x14ac:dyDescent="0.25">
      <c r="A168" s="100" t="s">
        <v>21</v>
      </c>
      <c r="B168" s="101"/>
      <c r="C168" s="101"/>
      <c r="D168" s="101"/>
      <c r="E168" s="102"/>
      <c r="F168" s="88">
        <v>159250</v>
      </c>
      <c r="G168" s="88"/>
      <c r="H168" s="88"/>
      <c r="I168" s="88">
        <v>148761.10999999999</v>
      </c>
      <c r="J168" s="88"/>
      <c r="K168" s="88"/>
      <c r="L168" s="88"/>
    </row>
    <row r="169" spans="1:12" ht="30" customHeight="1" x14ac:dyDescent="0.25">
      <c r="A169" s="94" t="s">
        <v>23</v>
      </c>
      <c r="B169" s="95"/>
      <c r="C169" s="95"/>
      <c r="D169" s="95"/>
      <c r="E169" s="96"/>
      <c r="F169" s="88">
        <v>732920</v>
      </c>
      <c r="G169" s="88"/>
      <c r="H169" s="88"/>
      <c r="I169" s="88">
        <v>698073.97</v>
      </c>
      <c r="J169" s="88"/>
      <c r="K169" s="88"/>
      <c r="L169" s="88"/>
    </row>
    <row r="170" spans="1:12" ht="30" customHeight="1" x14ac:dyDescent="0.25">
      <c r="A170" s="94" t="s">
        <v>32</v>
      </c>
      <c r="B170" s="95"/>
      <c r="C170" s="95"/>
      <c r="D170" s="95"/>
      <c r="E170" s="96"/>
      <c r="F170" s="88">
        <v>10300</v>
      </c>
      <c r="G170" s="88"/>
      <c r="H170" s="88"/>
      <c r="I170" s="88">
        <v>2761.96</v>
      </c>
      <c r="J170" s="88"/>
      <c r="K170" s="88"/>
      <c r="L170" s="88"/>
    </row>
    <row r="171" spans="1:12" ht="30" customHeight="1" x14ac:dyDescent="0.25">
      <c r="A171" s="94" t="s">
        <v>76</v>
      </c>
      <c r="B171" s="95"/>
      <c r="C171" s="95"/>
      <c r="D171" s="95"/>
      <c r="E171" s="96"/>
      <c r="F171" s="88">
        <v>40000</v>
      </c>
      <c r="G171" s="88"/>
      <c r="H171" s="88"/>
      <c r="I171" s="88">
        <v>34537.5</v>
      </c>
      <c r="J171" s="88"/>
      <c r="K171" s="88"/>
      <c r="L171" s="88"/>
    </row>
    <row r="172" spans="1:12" ht="27" customHeight="1" x14ac:dyDescent="0.25">
      <c r="A172" s="91" t="s">
        <v>75</v>
      </c>
      <c r="B172" s="92"/>
      <c r="C172" s="92"/>
      <c r="D172" s="92"/>
      <c r="E172" s="93"/>
      <c r="F172" s="86">
        <f>SUM(F165:F171)</f>
        <v>2136980</v>
      </c>
      <c r="G172" s="86"/>
      <c r="H172" s="86"/>
      <c r="I172" s="86">
        <f>SUM(I165:L171)</f>
        <v>1855390.3099999998</v>
      </c>
      <c r="J172" s="86"/>
      <c r="K172" s="86"/>
      <c r="L172" s="86"/>
    </row>
    <row r="173" spans="1:12" x14ac:dyDescent="0.25">
      <c r="B173" s="85"/>
      <c r="C173" s="85"/>
      <c r="D173" s="85"/>
      <c r="E173" s="85"/>
      <c r="F173" s="87"/>
      <c r="G173" s="87"/>
      <c r="H173" s="87"/>
      <c r="I173" s="87"/>
      <c r="J173" s="85"/>
      <c r="K173" s="85"/>
      <c r="L173" s="85"/>
    </row>
    <row r="174" spans="1:12" x14ac:dyDescent="0.25">
      <c r="B174" s="85"/>
      <c r="C174" s="85"/>
      <c r="D174" s="85"/>
      <c r="E174" s="85"/>
      <c r="F174" s="130"/>
      <c r="G174" s="130"/>
      <c r="H174" s="130"/>
      <c r="I174" s="85"/>
      <c r="J174" s="85"/>
      <c r="K174" s="85"/>
      <c r="L174" s="85"/>
    </row>
    <row r="175" spans="1:12" x14ac:dyDescent="0.25">
      <c r="B175" s="85"/>
      <c r="C175" s="85"/>
      <c r="D175" s="85"/>
      <c r="E175" s="85"/>
      <c r="F175" s="87"/>
      <c r="G175" s="87"/>
      <c r="H175" s="87"/>
      <c r="I175" s="85"/>
      <c r="J175" s="85"/>
      <c r="K175" s="85"/>
      <c r="L175" s="85"/>
    </row>
    <row r="176" spans="1:12" x14ac:dyDescent="0.25">
      <c r="B176" s="85"/>
      <c r="C176" s="85"/>
      <c r="D176" s="85"/>
      <c r="E176" s="85"/>
      <c r="F176" s="87"/>
      <c r="G176" s="87"/>
      <c r="H176" s="87"/>
      <c r="I176" s="85"/>
      <c r="J176" s="85"/>
      <c r="K176" s="85"/>
      <c r="L176" s="85"/>
    </row>
    <row r="177" spans="1:12" x14ac:dyDescent="0.25">
      <c r="B177" s="85"/>
      <c r="C177" s="85"/>
      <c r="D177" s="85"/>
      <c r="E177" s="85"/>
      <c r="F177" s="131"/>
      <c r="G177" s="131"/>
      <c r="H177" s="131"/>
      <c r="I177" s="85"/>
      <c r="J177" s="85"/>
      <c r="K177" s="85"/>
      <c r="L177" s="85"/>
    </row>
    <row r="178" spans="1:12" x14ac:dyDescent="0.25">
      <c r="B178" s="85"/>
      <c r="C178" s="85"/>
      <c r="D178" s="85"/>
      <c r="E178" s="85"/>
      <c r="F178" s="131"/>
      <c r="G178" s="131"/>
      <c r="H178" s="131"/>
      <c r="I178" s="85"/>
      <c r="J178" s="85"/>
      <c r="K178" s="85"/>
      <c r="L178" s="85"/>
    </row>
    <row r="179" spans="1:12" x14ac:dyDescent="0.25">
      <c r="B179" s="85"/>
      <c r="C179" s="85"/>
      <c r="D179" s="85"/>
      <c r="E179" s="85"/>
      <c r="F179" s="131"/>
      <c r="G179" s="131"/>
      <c r="H179" s="131"/>
      <c r="I179" s="85"/>
      <c r="J179" s="85"/>
      <c r="K179" s="85"/>
      <c r="L179" s="85"/>
    </row>
    <row r="180" spans="1:12" x14ac:dyDescent="0.25">
      <c r="B180" s="85"/>
      <c r="C180" s="85"/>
      <c r="D180" s="85"/>
      <c r="E180" s="85"/>
      <c r="F180" s="131"/>
      <c r="G180" s="131"/>
      <c r="H180" s="131"/>
      <c r="I180" s="85"/>
      <c r="J180" s="85"/>
      <c r="K180" s="85"/>
      <c r="L180" s="85"/>
    </row>
    <row r="181" spans="1:12" x14ac:dyDescent="0.25">
      <c r="B181" s="85"/>
      <c r="C181" s="85"/>
      <c r="D181" s="85"/>
      <c r="E181" s="85"/>
      <c r="F181" s="131"/>
      <c r="G181" s="131"/>
      <c r="H181" s="131"/>
      <c r="I181" s="85"/>
      <c r="J181" s="85"/>
      <c r="K181" s="85"/>
      <c r="L181" s="85"/>
    </row>
    <row r="182" spans="1:12" x14ac:dyDescent="0.25">
      <c r="A182" s="132"/>
      <c r="B182" s="85"/>
      <c r="C182" s="85"/>
      <c r="D182" s="85"/>
      <c r="E182" s="85"/>
      <c r="F182" s="87"/>
      <c r="G182" s="87"/>
      <c r="H182" s="87"/>
      <c r="I182" s="85"/>
      <c r="J182" s="85"/>
      <c r="K182" s="85"/>
      <c r="L182" s="85"/>
    </row>
    <row r="183" spans="1:12" x14ac:dyDescent="0.25">
      <c r="A183" s="132"/>
      <c r="B183" s="85"/>
      <c r="C183" s="85"/>
      <c r="D183" s="85"/>
      <c r="E183" s="85"/>
      <c r="F183" s="87"/>
      <c r="G183" s="87"/>
      <c r="H183" s="87"/>
      <c r="I183" s="85"/>
      <c r="J183" s="85"/>
      <c r="K183" s="85"/>
      <c r="L183" s="85"/>
    </row>
    <row r="184" spans="1:12" x14ac:dyDescent="0.25">
      <c r="A184" s="132"/>
      <c r="B184" s="85"/>
      <c r="C184" s="85"/>
      <c r="D184" s="85"/>
      <c r="E184" s="85"/>
      <c r="F184" s="87"/>
      <c r="G184" s="87"/>
      <c r="H184" s="87"/>
      <c r="I184" s="85"/>
      <c r="J184" s="85"/>
      <c r="K184" s="85"/>
      <c r="L184" s="85"/>
    </row>
    <row r="185" spans="1:12" x14ac:dyDescent="0.25">
      <c r="B185" s="85"/>
      <c r="C185" s="85"/>
      <c r="D185" s="85"/>
      <c r="E185" s="85"/>
      <c r="F185" s="87"/>
      <c r="G185" s="87"/>
      <c r="H185" s="87"/>
      <c r="I185" s="85"/>
      <c r="J185" s="85"/>
      <c r="K185" s="85"/>
      <c r="L185" s="85"/>
    </row>
    <row r="186" spans="1:12" x14ac:dyDescent="0.25">
      <c r="B186" s="85"/>
      <c r="C186" s="85"/>
      <c r="D186" s="85"/>
      <c r="E186" s="85"/>
      <c r="F186" s="87"/>
      <c r="G186" s="87"/>
      <c r="H186" s="87"/>
      <c r="I186" s="85"/>
      <c r="J186" s="85"/>
      <c r="K186" s="85"/>
      <c r="L186" s="85"/>
    </row>
    <row r="187" spans="1:12" x14ac:dyDescent="0.25">
      <c r="B187" s="85"/>
      <c r="C187" s="85"/>
      <c r="D187" s="85"/>
      <c r="E187" s="85"/>
      <c r="F187" s="87"/>
      <c r="G187" s="87"/>
      <c r="H187" s="87"/>
      <c r="I187" s="85"/>
      <c r="J187" s="85"/>
      <c r="K187" s="85"/>
      <c r="L187" s="85"/>
    </row>
    <row r="188" spans="1:12" x14ac:dyDescent="0.25">
      <c r="B188" s="85"/>
      <c r="C188" s="85"/>
      <c r="D188" s="85"/>
      <c r="E188" s="85"/>
      <c r="F188" s="87"/>
      <c r="G188" s="87"/>
      <c r="H188" s="87"/>
      <c r="I188" s="85"/>
      <c r="J188" s="85"/>
      <c r="K188" s="85"/>
      <c r="L188" s="85"/>
    </row>
    <row r="189" spans="1:12" x14ac:dyDescent="0.25">
      <c r="B189" s="85"/>
      <c r="C189" s="85"/>
      <c r="D189" s="85"/>
      <c r="E189" s="85"/>
      <c r="F189" s="87"/>
      <c r="G189" s="87"/>
      <c r="H189" s="87"/>
      <c r="I189" s="85"/>
      <c r="J189" s="85"/>
      <c r="K189" s="85"/>
      <c r="L189" s="85"/>
    </row>
    <row r="190" spans="1:12" x14ac:dyDescent="0.25">
      <c r="B190" s="85"/>
      <c r="C190" s="85"/>
      <c r="D190" s="85"/>
      <c r="E190" s="85"/>
      <c r="F190" s="87"/>
      <c r="G190" s="87"/>
      <c r="H190" s="87"/>
      <c r="I190" s="85"/>
      <c r="J190" s="85"/>
      <c r="K190" s="85"/>
      <c r="L190" s="85"/>
    </row>
    <row r="191" spans="1:12" x14ac:dyDescent="0.25">
      <c r="B191" s="85"/>
      <c r="C191" s="85"/>
      <c r="D191" s="85"/>
      <c r="E191" s="85"/>
      <c r="F191" s="87"/>
      <c r="G191" s="87"/>
      <c r="H191" s="87"/>
      <c r="I191" s="85"/>
      <c r="J191" s="85"/>
      <c r="K191" s="85"/>
      <c r="L191" s="85"/>
    </row>
    <row r="192" spans="1:12" x14ac:dyDescent="0.25">
      <c r="B192" s="85"/>
      <c r="C192" s="85"/>
      <c r="D192" s="85"/>
      <c r="E192" s="85"/>
      <c r="F192" s="87"/>
      <c r="G192" s="87"/>
      <c r="H192" s="87"/>
      <c r="I192" s="85"/>
      <c r="J192" s="85"/>
      <c r="K192" s="85"/>
      <c r="L192" s="85"/>
    </row>
    <row r="193" spans="2:12" x14ac:dyDescent="0.25">
      <c r="B193" s="85"/>
      <c r="C193" s="85"/>
      <c r="D193" s="85"/>
      <c r="E193" s="85"/>
      <c r="F193" s="87"/>
      <c r="G193" s="87"/>
      <c r="H193" s="87"/>
      <c r="I193" s="85"/>
      <c r="J193" s="85"/>
      <c r="K193" s="85"/>
      <c r="L193" s="85"/>
    </row>
    <row r="194" spans="2:12" x14ac:dyDescent="0.25">
      <c r="B194" s="85"/>
      <c r="C194" s="85"/>
      <c r="D194" s="85"/>
      <c r="E194" s="85"/>
      <c r="F194" s="87"/>
      <c r="G194" s="87"/>
      <c r="H194" s="87"/>
      <c r="I194" s="85"/>
      <c r="J194" s="85"/>
      <c r="K194" s="85"/>
      <c r="L194" s="85"/>
    </row>
    <row r="195" spans="2:12" x14ac:dyDescent="0.25">
      <c r="B195" s="85"/>
      <c r="C195" s="85"/>
      <c r="D195" s="85"/>
      <c r="E195" s="85"/>
      <c r="F195" s="87"/>
      <c r="G195" s="87"/>
      <c r="H195" s="87"/>
      <c r="I195" s="85"/>
      <c r="J195" s="85"/>
      <c r="K195" s="85"/>
      <c r="L195" s="85"/>
    </row>
    <row r="196" spans="2:12" x14ac:dyDescent="0.25">
      <c r="B196" s="85"/>
      <c r="C196" s="85"/>
      <c r="D196" s="85"/>
      <c r="E196" s="85"/>
      <c r="F196" s="87"/>
      <c r="G196" s="87"/>
      <c r="H196" s="87"/>
      <c r="I196" s="85"/>
      <c r="J196" s="85"/>
      <c r="K196" s="85"/>
      <c r="L196" s="85"/>
    </row>
    <row r="197" spans="2:12" x14ac:dyDescent="0.25">
      <c r="B197" s="85"/>
      <c r="C197" s="85"/>
      <c r="D197" s="85"/>
      <c r="E197" s="85"/>
      <c r="F197" s="87"/>
      <c r="G197" s="87"/>
      <c r="H197" s="87"/>
      <c r="I197" s="85"/>
      <c r="J197" s="85"/>
      <c r="K197" s="85"/>
      <c r="L197" s="85"/>
    </row>
    <row r="198" spans="2:12" x14ac:dyDescent="0.25">
      <c r="B198" s="85"/>
      <c r="C198" s="85"/>
      <c r="D198" s="85"/>
      <c r="E198" s="85"/>
      <c r="F198" s="87"/>
      <c r="G198" s="87"/>
      <c r="H198" s="87"/>
      <c r="I198" s="85"/>
      <c r="J198" s="85"/>
      <c r="K198" s="85"/>
      <c r="L198" s="85"/>
    </row>
    <row r="199" spans="2:12" x14ac:dyDescent="0.25">
      <c r="B199" s="85"/>
      <c r="C199" s="85"/>
      <c r="D199" s="85"/>
      <c r="E199" s="85"/>
      <c r="F199" s="87"/>
      <c r="G199" s="87"/>
      <c r="H199" s="87"/>
      <c r="I199" s="85"/>
      <c r="J199" s="85"/>
      <c r="K199" s="85"/>
      <c r="L199" s="85"/>
    </row>
    <row r="200" spans="2:12" x14ac:dyDescent="0.25">
      <c r="B200" s="85"/>
      <c r="C200" s="85"/>
      <c r="D200" s="85"/>
      <c r="E200" s="85"/>
      <c r="F200" s="87"/>
      <c r="G200" s="87"/>
      <c r="H200" s="87"/>
      <c r="I200" s="85"/>
      <c r="J200" s="85"/>
      <c r="K200" s="85"/>
      <c r="L200" s="85"/>
    </row>
    <row r="201" spans="2:12" x14ac:dyDescent="0.25">
      <c r="B201" s="85"/>
      <c r="C201" s="85"/>
      <c r="D201" s="85"/>
      <c r="E201" s="85"/>
      <c r="F201" s="87"/>
      <c r="G201" s="87"/>
      <c r="H201" s="87"/>
      <c r="I201" s="85"/>
      <c r="J201" s="85"/>
      <c r="K201" s="85"/>
      <c r="L201" s="85"/>
    </row>
    <row r="202" spans="2:12" x14ac:dyDescent="0.25">
      <c r="B202" s="85"/>
      <c r="C202" s="85"/>
      <c r="D202" s="85"/>
      <c r="E202" s="85"/>
      <c r="F202" s="87"/>
      <c r="G202" s="87"/>
      <c r="H202" s="87"/>
      <c r="I202" s="85"/>
      <c r="J202" s="85"/>
      <c r="K202" s="85"/>
      <c r="L202" s="85"/>
    </row>
    <row r="203" spans="2:12" x14ac:dyDescent="0.25">
      <c r="B203" s="85"/>
      <c r="C203" s="85"/>
      <c r="D203" s="85"/>
      <c r="E203" s="85"/>
      <c r="F203" s="87"/>
      <c r="G203" s="87"/>
      <c r="H203" s="87"/>
      <c r="I203" s="85"/>
      <c r="J203" s="85"/>
      <c r="K203" s="85"/>
      <c r="L203" s="85"/>
    </row>
    <row r="204" spans="2:12" x14ac:dyDescent="0.25">
      <c r="B204" s="85"/>
      <c r="C204" s="85"/>
      <c r="D204" s="85"/>
      <c r="E204" s="85"/>
      <c r="F204" s="87"/>
      <c r="G204" s="87"/>
      <c r="H204" s="87"/>
      <c r="I204" s="85"/>
      <c r="J204" s="85"/>
      <c r="K204" s="85"/>
      <c r="L204" s="85"/>
    </row>
    <row r="205" spans="2:12" x14ac:dyDescent="0.25">
      <c r="B205" s="85"/>
      <c r="C205" s="85"/>
      <c r="D205" s="85"/>
      <c r="E205" s="85"/>
      <c r="F205" s="87"/>
      <c r="G205" s="87"/>
      <c r="H205" s="87"/>
      <c r="I205" s="85"/>
      <c r="J205" s="85"/>
      <c r="K205" s="85"/>
      <c r="L205" s="85"/>
    </row>
    <row r="206" spans="2:12" x14ac:dyDescent="0.25">
      <c r="B206" s="85"/>
      <c r="C206" s="85"/>
      <c r="D206" s="85"/>
      <c r="E206" s="85"/>
      <c r="F206" s="87"/>
      <c r="G206" s="87"/>
      <c r="H206" s="87"/>
      <c r="I206" s="85"/>
      <c r="J206" s="85"/>
      <c r="K206" s="85"/>
      <c r="L206" s="85"/>
    </row>
    <row r="207" spans="2:12" x14ac:dyDescent="0.25">
      <c r="B207" s="85"/>
      <c r="C207" s="85"/>
      <c r="D207" s="85"/>
      <c r="E207" s="85"/>
      <c r="F207" s="87"/>
      <c r="G207" s="87"/>
      <c r="H207" s="87"/>
      <c r="I207" s="85"/>
      <c r="J207" s="85"/>
      <c r="K207" s="85"/>
      <c r="L207" s="85"/>
    </row>
    <row r="208" spans="2:12" x14ac:dyDescent="0.25">
      <c r="B208" s="85"/>
      <c r="C208" s="85"/>
      <c r="D208" s="85"/>
      <c r="E208" s="85"/>
      <c r="F208" s="87"/>
      <c r="G208" s="87"/>
      <c r="H208" s="87"/>
      <c r="I208" s="85"/>
      <c r="J208" s="85"/>
      <c r="K208" s="85"/>
      <c r="L208" s="85"/>
    </row>
    <row r="209" spans="2:12" x14ac:dyDescent="0.25">
      <c r="B209" s="85"/>
      <c r="C209" s="85"/>
      <c r="D209" s="85"/>
      <c r="E209" s="85"/>
      <c r="F209" s="87"/>
      <c r="G209" s="87"/>
      <c r="H209" s="87"/>
      <c r="I209" s="85"/>
      <c r="J209" s="85"/>
      <c r="K209" s="85"/>
      <c r="L209" s="85"/>
    </row>
    <row r="210" spans="2:12" x14ac:dyDescent="0.25">
      <c r="B210" s="85"/>
      <c r="C210" s="85"/>
      <c r="D210" s="85"/>
      <c r="E210" s="85"/>
      <c r="F210" s="87"/>
      <c r="G210" s="87"/>
      <c r="H210" s="87"/>
      <c r="I210" s="85"/>
      <c r="J210" s="85"/>
      <c r="K210" s="85"/>
      <c r="L210" s="85"/>
    </row>
    <row r="211" spans="2:12" x14ac:dyDescent="0.25">
      <c r="B211" s="85"/>
      <c r="C211" s="85"/>
      <c r="D211" s="85"/>
      <c r="E211" s="85"/>
      <c r="F211" s="87"/>
      <c r="G211" s="87"/>
      <c r="H211" s="87"/>
      <c r="I211" s="85"/>
      <c r="J211" s="85"/>
      <c r="K211" s="85"/>
      <c r="L211" s="85"/>
    </row>
    <row r="212" spans="2:12" x14ac:dyDescent="0.25">
      <c r="B212" s="85"/>
      <c r="C212" s="85"/>
      <c r="D212" s="85"/>
      <c r="E212" s="85"/>
      <c r="F212" s="87"/>
      <c r="G212" s="87"/>
      <c r="H212" s="87"/>
      <c r="I212" s="85"/>
      <c r="J212" s="85"/>
      <c r="K212" s="85"/>
      <c r="L212" s="85"/>
    </row>
    <row r="213" spans="2:12" x14ac:dyDescent="0.25">
      <c r="B213" s="85"/>
      <c r="C213" s="85"/>
      <c r="D213" s="85"/>
      <c r="E213" s="85"/>
      <c r="F213" s="87"/>
      <c r="G213" s="87"/>
      <c r="H213" s="87"/>
      <c r="I213" s="85"/>
      <c r="J213" s="85"/>
      <c r="K213" s="85"/>
      <c r="L213" s="85"/>
    </row>
    <row r="214" spans="2:12" x14ac:dyDescent="0.25">
      <c r="B214" s="85"/>
      <c r="C214" s="85"/>
      <c r="D214" s="85"/>
      <c r="E214" s="85"/>
      <c r="F214" s="87"/>
      <c r="G214" s="87"/>
      <c r="H214" s="87"/>
      <c r="I214" s="85"/>
      <c r="J214" s="85"/>
      <c r="K214" s="85"/>
      <c r="L214" s="85"/>
    </row>
    <row r="215" spans="2:12" x14ac:dyDescent="0.25">
      <c r="B215" s="85"/>
      <c r="C215" s="85"/>
      <c r="D215" s="85"/>
      <c r="E215" s="85"/>
      <c r="F215" s="87"/>
      <c r="G215" s="87"/>
      <c r="H215" s="87"/>
      <c r="I215" s="85"/>
      <c r="J215" s="85"/>
      <c r="K215" s="85"/>
      <c r="L215" s="85"/>
    </row>
    <row r="216" spans="2:12" x14ac:dyDescent="0.25">
      <c r="B216" s="85"/>
      <c r="C216" s="85"/>
      <c r="D216" s="85"/>
      <c r="E216" s="85"/>
      <c r="F216" s="87"/>
      <c r="G216" s="87"/>
      <c r="H216" s="87"/>
      <c r="I216" s="85"/>
      <c r="J216" s="85"/>
      <c r="K216" s="85"/>
      <c r="L216" s="85"/>
    </row>
    <row r="217" spans="2:12" x14ac:dyDescent="0.25">
      <c r="B217" s="85"/>
      <c r="C217" s="85"/>
      <c r="D217" s="85"/>
      <c r="E217" s="85"/>
      <c r="F217" s="87"/>
      <c r="G217" s="87"/>
      <c r="H217" s="87"/>
      <c r="I217" s="85"/>
      <c r="J217" s="85"/>
      <c r="K217" s="85"/>
      <c r="L217" s="85"/>
    </row>
    <row r="218" spans="2:12" x14ac:dyDescent="0.25">
      <c r="B218" s="85"/>
      <c r="C218" s="85"/>
      <c r="D218" s="85"/>
      <c r="E218" s="85"/>
      <c r="F218" s="87"/>
      <c r="G218" s="87"/>
      <c r="H218" s="87"/>
      <c r="I218" s="85"/>
      <c r="J218" s="85"/>
      <c r="K218" s="85"/>
      <c r="L218" s="85"/>
    </row>
    <row r="219" spans="2:12" x14ac:dyDescent="0.25">
      <c r="B219" s="85"/>
      <c r="C219" s="85"/>
      <c r="D219" s="85"/>
      <c r="E219" s="85"/>
      <c r="F219" s="87"/>
      <c r="G219" s="87"/>
      <c r="H219" s="87"/>
      <c r="I219" s="85"/>
      <c r="J219" s="85"/>
      <c r="K219" s="85"/>
      <c r="L219" s="85"/>
    </row>
    <row r="220" spans="2:12" x14ac:dyDescent="0.25">
      <c r="B220" s="85"/>
      <c r="C220" s="85"/>
      <c r="D220" s="85"/>
      <c r="E220" s="85"/>
      <c r="F220" s="87"/>
      <c r="G220" s="87"/>
      <c r="H220" s="87"/>
      <c r="I220" s="85"/>
      <c r="J220" s="85"/>
      <c r="K220" s="85"/>
      <c r="L220" s="85"/>
    </row>
    <row r="221" spans="2:12" x14ac:dyDescent="0.25">
      <c r="B221" s="85"/>
      <c r="C221" s="85"/>
      <c r="D221" s="85"/>
      <c r="E221" s="85"/>
      <c r="F221" s="87"/>
      <c r="G221" s="87"/>
      <c r="H221" s="87"/>
      <c r="I221" s="85"/>
      <c r="J221" s="85"/>
      <c r="K221" s="85"/>
      <c r="L221" s="85"/>
    </row>
    <row r="222" spans="2:12" x14ac:dyDescent="0.25">
      <c r="B222" s="85"/>
      <c r="C222" s="85"/>
      <c r="D222" s="85"/>
      <c r="E222" s="85"/>
      <c r="F222" s="87"/>
      <c r="G222" s="87"/>
      <c r="H222" s="87"/>
      <c r="I222" s="85"/>
      <c r="J222" s="85"/>
      <c r="K222" s="85"/>
      <c r="L222" s="85"/>
    </row>
    <row r="223" spans="2:12" x14ac:dyDescent="0.25">
      <c r="B223" s="85"/>
      <c r="C223" s="85"/>
      <c r="D223" s="85"/>
      <c r="E223" s="85"/>
      <c r="F223" s="87"/>
      <c r="G223" s="87"/>
      <c r="H223" s="87"/>
      <c r="I223" s="85"/>
      <c r="J223" s="85"/>
      <c r="K223" s="85"/>
      <c r="L223" s="85"/>
    </row>
    <row r="224" spans="2:12" x14ac:dyDescent="0.25">
      <c r="B224" s="85"/>
      <c r="C224" s="85"/>
      <c r="D224" s="85"/>
      <c r="E224" s="85"/>
      <c r="F224" s="87"/>
      <c r="G224" s="87"/>
      <c r="H224" s="87"/>
      <c r="I224" s="85"/>
      <c r="J224" s="85"/>
      <c r="K224" s="85"/>
      <c r="L224" s="85"/>
    </row>
    <row r="225" spans="2:12" x14ac:dyDescent="0.25">
      <c r="B225" s="85"/>
      <c r="C225" s="85"/>
      <c r="D225" s="85"/>
      <c r="E225" s="85"/>
      <c r="F225" s="87"/>
      <c r="G225" s="87"/>
      <c r="H225" s="87"/>
      <c r="I225" s="85"/>
      <c r="J225" s="85"/>
      <c r="K225" s="85"/>
      <c r="L225" s="85"/>
    </row>
    <row r="226" spans="2:12" x14ac:dyDescent="0.25">
      <c r="B226" s="85"/>
      <c r="C226" s="85"/>
      <c r="D226" s="85"/>
      <c r="E226" s="85"/>
      <c r="F226" s="87"/>
      <c r="G226" s="87"/>
      <c r="H226" s="87"/>
      <c r="I226" s="85"/>
      <c r="J226" s="85"/>
      <c r="K226" s="85"/>
      <c r="L226" s="85"/>
    </row>
    <row r="227" spans="2:12" x14ac:dyDescent="0.25">
      <c r="B227" s="85"/>
      <c r="C227" s="85"/>
      <c r="D227" s="85"/>
      <c r="E227" s="85"/>
      <c r="F227" s="87"/>
      <c r="G227" s="87"/>
      <c r="H227" s="87"/>
      <c r="I227" s="85"/>
      <c r="J227" s="85"/>
      <c r="K227" s="85"/>
      <c r="L227" s="85"/>
    </row>
    <row r="228" spans="2:12" x14ac:dyDescent="0.25">
      <c r="B228" s="85"/>
      <c r="C228" s="85"/>
      <c r="D228" s="85"/>
      <c r="E228" s="85"/>
      <c r="F228" s="87"/>
      <c r="G228" s="87"/>
      <c r="H228" s="87"/>
      <c r="I228" s="85"/>
      <c r="J228" s="85"/>
      <c r="K228" s="85"/>
      <c r="L228" s="85"/>
    </row>
    <row r="229" spans="2:12" x14ac:dyDescent="0.25">
      <c r="B229" s="85"/>
      <c r="C229" s="85"/>
      <c r="D229" s="85"/>
      <c r="E229" s="85"/>
      <c r="F229" s="87"/>
      <c r="G229" s="87"/>
      <c r="H229" s="87"/>
      <c r="I229" s="85"/>
      <c r="J229" s="85"/>
      <c r="K229" s="85"/>
      <c r="L229" s="85"/>
    </row>
    <row r="230" spans="2:12" x14ac:dyDescent="0.25">
      <c r="B230" s="85"/>
      <c r="C230" s="85"/>
      <c r="D230" s="85"/>
      <c r="E230" s="85"/>
      <c r="F230" s="87"/>
      <c r="G230" s="87"/>
      <c r="H230" s="87"/>
      <c r="I230" s="85"/>
      <c r="J230" s="85"/>
      <c r="K230" s="85"/>
      <c r="L230" s="85"/>
    </row>
    <row r="231" spans="2:12" x14ac:dyDescent="0.25">
      <c r="B231" s="85"/>
      <c r="C231" s="85"/>
      <c r="D231" s="85"/>
      <c r="E231" s="85"/>
      <c r="F231" s="87"/>
      <c r="G231" s="87"/>
      <c r="H231" s="87"/>
      <c r="I231" s="85"/>
      <c r="J231" s="85"/>
      <c r="K231" s="85"/>
      <c r="L231" s="85"/>
    </row>
    <row r="232" spans="2:12" x14ac:dyDescent="0.25">
      <c r="B232" s="85"/>
      <c r="C232" s="85"/>
      <c r="D232" s="85"/>
      <c r="E232" s="85"/>
      <c r="F232" s="87"/>
      <c r="G232" s="87"/>
      <c r="H232" s="87"/>
      <c r="I232" s="85"/>
      <c r="J232" s="85"/>
      <c r="K232" s="85"/>
      <c r="L232" s="85"/>
    </row>
    <row r="233" spans="2:12" x14ac:dyDescent="0.25">
      <c r="B233" s="85"/>
      <c r="C233" s="85"/>
      <c r="D233" s="85"/>
      <c r="E233" s="85"/>
      <c r="F233" s="87"/>
      <c r="G233" s="87"/>
      <c r="H233" s="87"/>
      <c r="I233" s="85"/>
      <c r="J233" s="85"/>
      <c r="K233" s="85"/>
      <c r="L233" s="85"/>
    </row>
    <row r="234" spans="2:12" x14ac:dyDescent="0.25">
      <c r="B234" s="85"/>
      <c r="C234" s="85"/>
      <c r="D234" s="85"/>
      <c r="E234" s="85"/>
      <c r="F234" s="87"/>
      <c r="G234" s="87"/>
      <c r="H234" s="87"/>
      <c r="I234" s="85"/>
      <c r="J234" s="85"/>
      <c r="K234" s="85"/>
      <c r="L234" s="85"/>
    </row>
    <row r="235" spans="2:12" x14ac:dyDescent="0.25">
      <c r="B235" s="85"/>
      <c r="C235" s="85"/>
      <c r="D235" s="85"/>
      <c r="E235" s="85"/>
      <c r="F235" s="87"/>
      <c r="G235" s="87"/>
      <c r="H235" s="87"/>
      <c r="I235" s="85"/>
      <c r="J235" s="85"/>
      <c r="K235" s="85"/>
      <c r="L235" s="85"/>
    </row>
    <row r="236" spans="2:12" x14ac:dyDescent="0.25">
      <c r="B236" s="85"/>
      <c r="C236" s="85"/>
      <c r="D236" s="85"/>
      <c r="E236" s="85"/>
      <c r="F236" s="87"/>
      <c r="G236" s="87"/>
      <c r="H236" s="87"/>
      <c r="I236" s="85"/>
      <c r="J236" s="85"/>
      <c r="K236" s="85"/>
      <c r="L236" s="85"/>
    </row>
    <row r="237" spans="2:12" x14ac:dyDescent="0.25">
      <c r="B237" s="85"/>
      <c r="C237" s="85"/>
      <c r="D237" s="85"/>
      <c r="E237" s="85"/>
      <c r="F237" s="87"/>
      <c r="G237" s="87"/>
      <c r="H237" s="87"/>
      <c r="I237" s="85"/>
      <c r="J237" s="85"/>
      <c r="K237" s="85"/>
      <c r="L237" s="85"/>
    </row>
    <row r="238" spans="2:12" x14ac:dyDescent="0.25">
      <c r="B238" s="85"/>
      <c r="C238" s="85"/>
      <c r="D238" s="85"/>
      <c r="E238" s="85"/>
      <c r="F238" s="87"/>
      <c r="G238" s="87"/>
      <c r="H238" s="87"/>
      <c r="I238" s="85"/>
      <c r="J238" s="85"/>
      <c r="K238" s="85"/>
      <c r="L238" s="85"/>
    </row>
    <row r="239" spans="2:12" x14ac:dyDescent="0.25">
      <c r="B239" s="85"/>
      <c r="C239" s="85"/>
      <c r="D239" s="85"/>
      <c r="E239" s="85"/>
      <c r="F239" s="87"/>
      <c r="G239" s="87"/>
      <c r="H239" s="87"/>
      <c r="I239" s="85"/>
      <c r="J239" s="85"/>
      <c r="K239" s="85"/>
      <c r="L239" s="85"/>
    </row>
    <row r="240" spans="2:12" x14ac:dyDescent="0.25">
      <c r="B240" s="85"/>
      <c r="C240" s="85"/>
      <c r="D240" s="85"/>
      <c r="E240" s="85"/>
      <c r="F240" s="87"/>
      <c r="G240" s="87"/>
      <c r="H240" s="87"/>
      <c r="I240" s="85"/>
      <c r="J240" s="85"/>
      <c r="K240" s="85"/>
      <c r="L240" s="85"/>
    </row>
    <row r="241" spans="2:12" x14ac:dyDescent="0.25">
      <c r="B241" s="85"/>
      <c r="C241" s="85"/>
      <c r="D241" s="85"/>
      <c r="E241" s="85"/>
      <c r="F241" s="87"/>
      <c r="G241" s="87"/>
      <c r="H241" s="87"/>
      <c r="I241" s="85"/>
      <c r="J241" s="85"/>
      <c r="K241" s="85"/>
      <c r="L241" s="85"/>
    </row>
    <row r="242" spans="2:12" x14ac:dyDescent="0.25">
      <c r="B242" s="85"/>
      <c r="C242" s="85"/>
      <c r="D242" s="85"/>
      <c r="E242" s="85"/>
      <c r="F242" s="87"/>
      <c r="G242" s="87"/>
      <c r="H242" s="87"/>
      <c r="I242" s="85"/>
      <c r="J242" s="85"/>
      <c r="K242" s="85"/>
      <c r="L242" s="85"/>
    </row>
    <row r="243" spans="2:12" x14ac:dyDescent="0.25">
      <c r="B243" s="85"/>
      <c r="C243" s="85"/>
      <c r="D243" s="85"/>
      <c r="E243" s="85"/>
      <c r="F243" s="87"/>
      <c r="G243" s="87"/>
      <c r="H243" s="87"/>
      <c r="I243" s="85"/>
      <c r="J243" s="85"/>
      <c r="K243" s="85"/>
      <c r="L243" s="85"/>
    </row>
    <row r="244" spans="2:12" x14ac:dyDescent="0.25">
      <c r="B244" s="85"/>
      <c r="C244" s="85"/>
      <c r="D244" s="85"/>
      <c r="E244" s="85"/>
      <c r="F244" s="87"/>
      <c r="G244" s="87"/>
      <c r="H244" s="87"/>
      <c r="I244" s="85"/>
      <c r="J244" s="85"/>
      <c r="K244" s="85"/>
      <c r="L244" s="85"/>
    </row>
    <row r="245" spans="2:12" x14ac:dyDescent="0.25">
      <c r="B245" s="85"/>
      <c r="C245" s="85"/>
      <c r="D245" s="85"/>
      <c r="E245" s="85"/>
      <c r="F245" s="87"/>
      <c r="G245" s="87"/>
      <c r="H245" s="87"/>
      <c r="I245" s="85"/>
      <c r="J245" s="85"/>
      <c r="K245" s="85"/>
      <c r="L245" s="85"/>
    </row>
    <row r="246" spans="2:12" x14ac:dyDescent="0.25">
      <c r="B246" s="85"/>
      <c r="C246" s="85"/>
      <c r="D246" s="85"/>
      <c r="E246" s="85"/>
      <c r="F246" s="87"/>
      <c r="G246" s="87"/>
      <c r="H246" s="87"/>
      <c r="I246" s="85"/>
      <c r="J246" s="85"/>
      <c r="K246" s="85"/>
      <c r="L246" s="85"/>
    </row>
    <row r="247" spans="2:12" x14ac:dyDescent="0.25">
      <c r="B247" s="85"/>
      <c r="C247" s="85"/>
      <c r="D247" s="85"/>
      <c r="E247" s="85"/>
      <c r="F247" s="87"/>
      <c r="G247" s="87"/>
      <c r="H247" s="87"/>
      <c r="I247" s="85"/>
      <c r="J247" s="85"/>
      <c r="K247" s="85"/>
      <c r="L247" s="85"/>
    </row>
    <row r="248" spans="2:12" x14ac:dyDescent="0.25">
      <c r="B248" s="85"/>
      <c r="C248" s="85"/>
      <c r="D248" s="85"/>
      <c r="E248" s="85"/>
      <c r="F248" s="87"/>
      <c r="G248" s="87"/>
      <c r="H248" s="87"/>
      <c r="I248" s="85"/>
      <c r="J248" s="85"/>
      <c r="K248" s="85"/>
      <c r="L248" s="85"/>
    </row>
    <row r="249" spans="2:12" x14ac:dyDescent="0.25">
      <c r="B249" s="85"/>
      <c r="C249" s="85"/>
      <c r="D249" s="85"/>
      <c r="E249" s="85"/>
      <c r="F249" s="87"/>
      <c r="G249" s="87"/>
      <c r="H249" s="87"/>
      <c r="I249" s="85"/>
      <c r="J249" s="85"/>
      <c r="K249" s="85"/>
      <c r="L249" s="85"/>
    </row>
    <row r="250" spans="2:12" x14ac:dyDescent="0.25">
      <c r="B250" s="85"/>
      <c r="C250" s="85"/>
      <c r="D250" s="85"/>
      <c r="E250" s="85"/>
      <c r="F250" s="87"/>
      <c r="G250" s="87"/>
      <c r="H250" s="87"/>
      <c r="I250" s="85"/>
      <c r="J250" s="85"/>
      <c r="K250" s="85"/>
      <c r="L250" s="85"/>
    </row>
    <row r="251" spans="2:12" x14ac:dyDescent="0.25">
      <c r="B251" s="85"/>
      <c r="C251" s="85"/>
      <c r="D251" s="85"/>
      <c r="E251" s="85"/>
      <c r="F251" s="87"/>
      <c r="G251" s="87"/>
      <c r="H251" s="87"/>
      <c r="I251" s="85"/>
      <c r="J251" s="85"/>
      <c r="K251" s="85"/>
      <c r="L251" s="85"/>
    </row>
    <row r="252" spans="2:12" x14ac:dyDescent="0.25">
      <c r="B252" s="85"/>
      <c r="C252" s="85"/>
      <c r="D252" s="85"/>
      <c r="E252" s="85"/>
      <c r="F252" s="87"/>
      <c r="G252" s="87"/>
      <c r="H252" s="87"/>
      <c r="I252" s="85"/>
      <c r="J252" s="85"/>
      <c r="K252" s="85"/>
      <c r="L252" s="85"/>
    </row>
    <row r="253" spans="2:12" x14ac:dyDescent="0.25">
      <c r="B253" s="85"/>
      <c r="C253" s="85"/>
      <c r="D253" s="85"/>
      <c r="E253" s="85"/>
      <c r="F253" s="87"/>
      <c r="G253" s="87"/>
      <c r="H253" s="87"/>
      <c r="I253" s="85"/>
      <c r="J253" s="85"/>
      <c r="K253" s="85"/>
      <c r="L253" s="85"/>
    </row>
    <row r="254" spans="2:12" x14ac:dyDescent="0.25">
      <c r="B254" s="85"/>
      <c r="C254" s="85"/>
      <c r="D254" s="85"/>
      <c r="E254" s="85"/>
      <c r="F254" s="87"/>
      <c r="G254" s="87"/>
      <c r="H254" s="87"/>
      <c r="I254" s="85"/>
      <c r="J254" s="85"/>
      <c r="K254" s="85"/>
      <c r="L254" s="85"/>
    </row>
    <row r="255" spans="2:12" x14ac:dyDescent="0.25">
      <c r="B255" s="85"/>
      <c r="C255" s="85"/>
      <c r="D255" s="85"/>
      <c r="E255" s="85"/>
      <c r="F255" s="87"/>
      <c r="G255" s="87"/>
      <c r="H255" s="87"/>
      <c r="I255" s="85"/>
      <c r="J255" s="85"/>
      <c r="K255" s="85"/>
      <c r="L255" s="85"/>
    </row>
    <row r="256" spans="2:12" x14ac:dyDescent="0.25">
      <c r="B256" s="85"/>
      <c r="C256" s="85"/>
      <c r="D256" s="85"/>
      <c r="E256" s="85"/>
      <c r="F256" s="87"/>
      <c r="G256" s="87"/>
      <c r="H256" s="87"/>
      <c r="I256" s="85"/>
      <c r="J256" s="85"/>
      <c r="K256" s="85"/>
      <c r="L256" s="85"/>
    </row>
    <row r="257" spans="2:12" x14ac:dyDescent="0.25">
      <c r="B257" s="85"/>
      <c r="C257" s="85"/>
      <c r="D257" s="85"/>
      <c r="E257" s="85"/>
      <c r="F257" s="87"/>
      <c r="G257" s="87"/>
      <c r="H257" s="87"/>
      <c r="I257" s="85"/>
      <c r="J257" s="85"/>
      <c r="K257" s="85"/>
      <c r="L257" s="85"/>
    </row>
    <row r="258" spans="2:12" x14ac:dyDescent="0.25">
      <c r="B258" s="85"/>
      <c r="C258" s="85"/>
      <c r="D258" s="85"/>
      <c r="E258" s="85"/>
      <c r="F258" s="87"/>
      <c r="G258" s="87"/>
      <c r="H258" s="87"/>
      <c r="I258" s="85"/>
      <c r="J258" s="85"/>
      <c r="K258" s="85"/>
      <c r="L258" s="85"/>
    </row>
    <row r="259" spans="2:12" x14ac:dyDescent="0.25">
      <c r="B259" s="85"/>
      <c r="C259" s="85"/>
      <c r="D259" s="85"/>
      <c r="E259" s="85"/>
      <c r="F259" s="87"/>
      <c r="G259" s="87"/>
      <c r="H259" s="87"/>
      <c r="I259" s="85"/>
      <c r="J259" s="85"/>
      <c r="K259" s="85"/>
      <c r="L259" s="85"/>
    </row>
    <row r="260" spans="2:12" x14ac:dyDescent="0.25">
      <c r="B260" s="85"/>
      <c r="C260" s="85"/>
      <c r="D260" s="85"/>
      <c r="E260" s="85"/>
      <c r="F260" s="87"/>
      <c r="G260" s="87"/>
      <c r="H260" s="87"/>
      <c r="I260" s="85"/>
      <c r="J260" s="85"/>
      <c r="K260" s="85"/>
      <c r="L260" s="85"/>
    </row>
    <row r="261" spans="2:12" x14ac:dyDescent="0.25">
      <c r="B261" s="85"/>
      <c r="C261" s="85"/>
      <c r="D261" s="85"/>
      <c r="E261" s="85"/>
      <c r="F261" s="87"/>
      <c r="G261" s="87"/>
      <c r="H261" s="87"/>
      <c r="I261" s="85"/>
      <c r="J261" s="85"/>
      <c r="K261" s="85"/>
      <c r="L261" s="85"/>
    </row>
    <row r="262" spans="2:12" x14ac:dyDescent="0.25">
      <c r="B262" s="85"/>
      <c r="C262" s="85"/>
      <c r="D262" s="85"/>
      <c r="E262" s="85"/>
      <c r="F262" s="87"/>
      <c r="G262" s="87"/>
      <c r="H262" s="87"/>
      <c r="I262" s="85"/>
      <c r="J262" s="85"/>
      <c r="K262" s="85"/>
      <c r="L262" s="85"/>
    </row>
    <row r="263" spans="2:12" x14ac:dyDescent="0.25">
      <c r="B263" s="85"/>
      <c r="C263" s="85"/>
      <c r="D263" s="85"/>
      <c r="E263" s="85"/>
      <c r="F263" s="87"/>
      <c r="G263" s="87"/>
      <c r="H263" s="87"/>
      <c r="I263" s="85"/>
      <c r="J263" s="85"/>
      <c r="K263" s="85"/>
      <c r="L263" s="85"/>
    </row>
    <row r="264" spans="2:12" x14ac:dyDescent="0.25">
      <c r="B264" s="85"/>
      <c r="C264" s="85"/>
      <c r="D264" s="85"/>
      <c r="E264" s="85"/>
      <c r="F264" s="87"/>
      <c r="G264" s="87"/>
      <c r="H264" s="87"/>
      <c r="I264" s="85"/>
      <c r="J264" s="85"/>
      <c r="K264" s="85"/>
      <c r="L264" s="85"/>
    </row>
    <row r="265" spans="2:12" x14ac:dyDescent="0.25">
      <c r="B265" s="85"/>
      <c r="C265" s="85"/>
      <c r="D265" s="85"/>
      <c r="E265" s="85"/>
      <c r="F265" s="87"/>
      <c r="G265" s="87"/>
      <c r="H265" s="87"/>
      <c r="I265" s="85"/>
      <c r="J265" s="85"/>
      <c r="K265" s="85"/>
      <c r="L265" s="85"/>
    </row>
    <row r="266" spans="2:12" x14ac:dyDescent="0.25">
      <c r="B266" s="85"/>
      <c r="C266" s="85"/>
      <c r="D266" s="85"/>
      <c r="E266" s="85"/>
      <c r="F266" s="87"/>
      <c r="G266" s="87"/>
      <c r="H266" s="87"/>
      <c r="I266" s="85"/>
      <c r="J266" s="85"/>
      <c r="K266" s="85"/>
      <c r="L266" s="85"/>
    </row>
    <row r="267" spans="2:12" x14ac:dyDescent="0.25">
      <c r="B267" s="85"/>
      <c r="C267" s="85"/>
      <c r="D267" s="85"/>
      <c r="E267" s="85"/>
      <c r="F267" s="87"/>
      <c r="G267" s="87"/>
      <c r="H267" s="87"/>
      <c r="I267" s="85"/>
      <c r="J267" s="85"/>
      <c r="K267" s="85"/>
      <c r="L267" s="85"/>
    </row>
    <row r="268" spans="2:12" x14ac:dyDescent="0.25">
      <c r="B268" s="85"/>
      <c r="C268" s="85"/>
      <c r="D268" s="85"/>
      <c r="E268" s="85"/>
      <c r="F268" s="87"/>
      <c r="G268" s="87"/>
      <c r="H268" s="87"/>
      <c r="I268" s="85"/>
      <c r="J268" s="85"/>
      <c r="K268" s="85"/>
      <c r="L268" s="85"/>
    </row>
    <row r="269" spans="2:12" x14ac:dyDescent="0.25">
      <c r="B269" s="85"/>
      <c r="C269" s="85"/>
      <c r="D269" s="85"/>
      <c r="E269" s="85"/>
      <c r="F269" s="87"/>
      <c r="G269" s="87"/>
      <c r="H269" s="87"/>
      <c r="I269" s="85"/>
      <c r="J269" s="85"/>
      <c r="K269" s="85"/>
      <c r="L269" s="85"/>
    </row>
    <row r="270" spans="2:12" x14ac:dyDescent="0.25">
      <c r="B270" s="85"/>
      <c r="C270" s="85"/>
      <c r="D270" s="85"/>
      <c r="E270" s="85"/>
      <c r="F270" s="87"/>
      <c r="G270" s="87"/>
      <c r="H270" s="87"/>
      <c r="I270" s="85"/>
      <c r="J270" s="85"/>
      <c r="K270" s="85"/>
      <c r="L270" s="85"/>
    </row>
    <row r="271" spans="2:12" x14ac:dyDescent="0.25">
      <c r="B271" s="85"/>
      <c r="C271" s="85"/>
      <c r="D271" s="85"/>
      <c r="E271" s="85"/>
      <c r="F271" s="87"/>
      <c r="G271" s="87"/>
      <c r="H271" s="87"/>
      <c r="I271" s="85"/>
      <c r="J271" s="85"/>
      <c r="K271" s="85"/>
      <c r="L271" s="85"/>
    </row>
    <row r="272" spans="2:12" x14ac:dyDescent="0.25">
      <c r="B272" s="85"/>
      <c r="C272" s="85"/>
      <c r="D272" s="85"/>
      <c r="E272" s="85"/>
      <c r="F272" s="87"/>
      <c r="G272" s="87"/>
      <c r="H272" s="87"/>
      <c r="I272" s="85"/>
      <c r="J272" s="85"/>
      <c r="K272" s="85"/>
      <c r="L272" s="85"/>
    </row>
    <row r="273" spans="2:12" x14ac:dyDescent="0.25">
      <c r="B273" s="85"/>
      <c r="C273" s="85"/>
      <c r="D273" s="85"/>
      <c r="E273" s="85"/>
      <c r="F273" s="87"/>
      <c r="G273" s="87"/>
      <c r="H273" s="87"/>
      <c r="I273" s="85"/>
      <c r="J273" s="85"/>
      <c r="K273" s="85"/>
      <c r="L273" s="85"/>
    </row>
    <row r="274" spans="2:12" x14ac:dyDescent="0.25">
      <c r="B274" s="85"/>
      <c r="C274" s="85"/>
      <c r="D274" s="85"/>
      <c r="E274" s="85"/>
      <c r="F274" s="87"/>
      <c r="G274" s="87"/>
      <c r="H274" s="87"/>
      <c r="I274" s="85"/>
      <c r="J274" s="85"/>
      <c r="K274" s="85"/>
      <c r="L274" s="85"/>
    </row>
    <row r="275" spans="2:12" x14ac:dyDescent="0.25">
      <c r="B275" s="85"/>
      <c r="C275" s="85"/>
      <c r="D275" s="85"/>
      <c r="E275" s="85"/>
      <c r="F275" s="87"/>
      <c r="G275" s="87"/>
      <c r="H275" s="87"/>
      <c r="I275" s="85"/>
      <c r="J275" s="85"/>
      <c r="K275" s="85"/>
      <c r="L275" s="85"/>
    </row>
    <row r="276" spans="2:12" x14ac:dyDescent="0.25">
      <c r="B276" s="85"/>
      <c r="C276" s="85"/>
      <c r="D276" s="85"/>
      <c r="E276" s="85"/>
      <c r="F276" s="87"/>
      <c r="G276" s="87"/>
      <c r="H276" s="87"/>
      <c r="I276" s="85"/>
      <c r="J276" s="85"/>
      <c r="K276" s="85"/>
      <c r="L276" s="85"/>
    </row>
    <row r="277" spans="2:12" x14ac:dyDescent="0.25">
      <c r="B277" s="85"/>
      <c r="C277" s="85"/>
      <c r="D277" s="85"/>
      <c r="E277" s="85"/>
      <c r="F277" s="87"/>
      <c r="G277" s="87"/>
      <c r="H277" s="87"/>
      <c r="I277" s="85"/>
      <c r="J277" s="85"/>
      <c r="K277" s="85"/>
      <c r="L277" s="85"/>
    </row>
    <row r="278" spans="2:12" x14ac:dyDescent="0.25">
      <c r="B278" s="85"/>
      <c r="C278" s="85"/>
      <c r="D278" s="85"/>
      <c r="E278" s="85"/>
      <c r="F278" s="87"/>
      <c r="G278" s="87"/>
      <c r="H278" s="87"/>
      <c r="I278" s="85"/>
      <c r="J278" s="85"/>
      <c r="K278" s="85"/>
      <c r="L278" s="85"/>
    </row>
    <row r="279" spans="2:12" x14ac:dyDescent="0.25">
      <c r="B279" s="85"/>
      <c r="C279" s="85"/>
      <c r="D279" s="85"/>
      <c r="E279" s="85"/>
      <c r="F279" s="87"/>
      <c r="G279" s="87"/>
      <c r="H279" s="87"/>
      <c r="I279" s="85"/>
      <c r="J279" s="85"/>
      <c r="K279" s="85"/>
      <c r="L279" s="85"/>
    </row>
    <row r="280" spans="2:12" x14ac:dyDescent="0.25">
      <c r="B280" s="85"/>
      <c r="C280" s="85"/>
      <c r="D280" s="85"/>
      <c r="E280" s="85"/>
      <c r="F280" s="87"/>
      <c r="G280" s="87"/>
      <c r="H280" s="87"/>
      <c r="I280" s="85"/>
      <c r="J280" s="85"/>
      <c r="K280" s="85"/>
      <c r="L280" s="85"/>
    </row>
    <row r="281" spans="2:12" x14ac:dyDescent="0.25">
      <c r="B281" s="85"/>
      <c r="C281" s="85"/>
      <c r="D281" s="85"/>
      <c r="E281" s="85"/>
      <c r="F281" s="87"/>
      <c r="G281" s="87"/>
      <c r="H281" s="87"/>
      <c r="I281" s="85"/>
      <c r="J281" s="85"/>
      <c r="K281" s="85"/>
      <c r="L281" s="85"/>
    </row>
    <row r="282" spans="2:12" x14ac:dyDescent="0.25">
      <c r="B282" s="85"/>
      <c r="C282" s="85"/>
      <c r="D282" s="85"/>
      <c r="E282" s="85"/>
      <c r="F282" s="87"/>
      <c r="G282" s="87"/>
      <c r="H282" s="87"/>
      <c r="I282" s="85"/>
      <c r="J282" s="85"/>
      <c r="K282" s="85"/>
      <c r="L282" s="85"/>
    </row>
    <row r="283" spans="2:12" x14ac:dyDescent="0.25">
      <c r="B283" s="85"/>
      <c r="C283" s="85"/>
      <c r="D283" s="85"/>
      <c r="E283" s="85"/>
      <c r="F283" s="87"/>
      <c r="G283" s="87"/>
      <c r="H283" s="87"/>
      <c r="I283" s="85"/>
      <c r="J283" s="85"/>
      <c r="K283" s="85"/>
      <c r="L283" s="85"/>
    </row>
    <row r="284" spans="2:12" x14ac:dyDescent="0.25">
      <c r="B284" s="85"/>
      <c r="C284" s="85"/>
      <c r="D284" s="85"/>
      <c r="E284" s="85"/>
      <c r="F284" s="87"/>
      <c r="G284" s="87"/>
      <c r="H284" s="87"/>
      <c r="I284" s="85"/>
      <c r="J284" s="85"/>
      <c r="K284" s="85"/>
      <c r="L284" s="85"/>
    </row>
    <row r="285" spans="2:12" x14ac:dyDescent="0.25">
      <c r="B285" s="85"/>
      <c r="C285" s="85"/>
      <c r="D285" s="85"/>
      <c r="E285" s="85"/>
      <c r="F285" s="87"/>
      <c r="G285" s="87"/>
      <c r="H285" s="87"/>
      <c r="I285" s="85"/>
      <c r="J285" s="85"/>
      <c r="K285" s="85"/>
      <c r="L285" s="85"/>
    </row>
    <row r="286" spans="2:12" x14ac:dyDescent="0.25">
      <c r="B286" s="85"/>
      <c r="C286" s="85"/>
      <c r="D286" s="85"/>
      <c r="E286" s="85"/>
      <c r="F286" s="87"/>
      <c r="G286" s="87"/>
      <c r="H286" s="87"/>
      <c r="I286" s="85"/>
      <c r="J286" s="85"/>
      <c r="K286" s="85"/>
      <c r="L286" s="85"/>
    </row>
    <row r="287" spans="2:12" x14ac:dyDescent="0.25">
      <c r="B287" s="85"/>
      <c r="C287" s="85"/>
      <c r="D287" s="85"/>
      <c r="E287" s="85"/>
      <c r="F287" s="87"/>
      <c r="G287" s="87"/>
      <c r="H287" s="87"/>
      <c r="I287" s="85"/>
      <c r="J287" s="85"/>
      <c r="K287" s="85"/>
      <c r="L287" s="85"/>
    </row>
    <row r="288" spans="2:12" x14ac:dyDescent="0.25">
      <c r="B288" s="85"/>
      <c r="C288" s="85"/>
      <c r="D288" s="85"/>
      <c r="E288" s="85"/>
      <c r="F288" s="87"/>
      <c r="G288" s="87"/>
      <c r="H288" s="87"/>
      <c r="I288" s="85"/>
      <c r="J288" s="85"/>
      <c r="K288" s="85"/>
      <c r="L288" s="85"/>
    </row>
    <row r="289" spans="2:12" x14ac:dyDescent="0.25">
      <c r="B289" s="85"/>
      <c r="C289" s="85"/>
      <c r="D289" s="85"/>
      <c r="E289" s="85"/>
      <c r="F289" s="87"/>
      <c r="G289" s="87"/>
      <c r="H289" s="87"/>
      <c r="I289" s="85"/>
      <c r="J289" s="85"/>
      <c r="K289" s="85"/>
      <c r="L289" s="85"/>
    </row>
    <row r="290" spans="2:12" x14ac:dyDescent="0.25">
      <c r="B290" s="85"/>
      <c r="C290" s="85"/>
      <c r="D290" s="85"/>
      <c r="E290" s="85"/>
      <c r="F290" s="87"/>
      <c r="G290" s="87"/>
      <c r="H290" s="87"/>
      <c r="I290" s="85"/>
      <c r="J290" s="85"/>
      <c r="K290" s="85"/>
      <c r="L290" s="85"/>
    </row>
    <row r="291" spans="2:12" x14ac:dyDescent="0.25">
      <c r="B291" s="85"/>
      <c r="C291" s="85"/>
      <c r="D291" s="85"/>
      <c r="E291" s="85"/>
      <c r="F291" s="87"/>
      <c r="G291" s="87"/>
      <c r="H291" s="87"/>
      <c r="I291" s="85"/>
      <c r="J291" s="85"/>
      <c r="K291" s="85"/>
      <c r="L291" s="85"/>
    </row>
    <row r="292" spans="2:12" x14ac:dyDescent="0.25">
      <c r="B292" s="85"/>
      <c r="C292" s="85"/>
      <c r="D292" s="85"/>
      <c r="E292" s="85"/>
      <c r="F292" s="87"/>
      <c r="G292" s="87"/>
      <c r="H292" s="87"/>
      <c r="I292" s="85"/>
      <c r="J292" s="85"/>
      <c r="K292" s="85"/>
      <c r="L292" s="85"/>
    </row>
    <row r="293" spans="2:12" x14ac:dyDescent="0.25">
      <c r="B293" s="85"/>
      <c r="C293" s="85"/>
      <c r="D293" s="85"/>
      <c r="E293" s="85"/>
      <c r="F293" s="87"/>
      <c r="G293" s="87"/>
      <c r="H293" s="87"/>
      <c r="I293" s="85"/>
      <c r="J293" s="85"/>
      <c r="K293" s="85"/>
      <c r="L293" s="85"/>
    </row>
    <row r="294" spans="2:12" x14ac:dyDescent="0.25">
      <c r="B294" s="85"/>
      <c r="C294" s="85"/>
      <c r="D294" s="85"/>
      <c r="E294" s="85"/>
      <c r="F294" s="87"/>
      <c r="G294" s="87"/>
      <c r="H294" s="87"/>
      <c r="I294" s="85"/>
      <c r="J294" s="85"/>
      <c r="K294" s="85"/>
      <c r="L294" s="85"/>
    </row>
    <row r="295" spans="2:12" x14ac:dyDescent="0.25">
      <c r="B295" s="85"/>
      <c r="C295" s="85"/>
      <c r="D295" s="85"/>
      <c r="E295" s="85"/>
      <c r="F295" s="87"/>
      <c r="G295" s="87"/>
      <c r="H295" s="87"/>
      <c r="I295" s="85"/>
      <c r="J295" s="85"/>
      <c r="K295" s="85"/>
      <c r="L295" s="85"/>
    </row>
    <row r="296" spans="2:12" x14ac:dyDescent="0.25">
      <c r="B296" s="85"/>
      <c r="C296" s="85"/>
      <c r="D296" s="85"/>
      <c r="E296" s="85"/>
      <c r="F296" s="87"/>
      <c r="G296" s="87"/>
      <c r="H296" s="87"/>
      <c r="I296" s="85"/>
      <c r="J296" s="85"/>
      <c r="K296" s="85"/>
      <c r="L296" s="85"/>
    </row>
    <row r="297" spans="2:12" x14ac:dyDescent="0.25">
      <c r="B297" s="85"/>
      <c r="C297" s="85"/>
      <c r="D297" s="85"/>
      <c r="E297" s="85"/>
      <c r="F297" s="87"/>
      <c r="G297" s="87"/>
      <c r="H297" s="87"/>
      <c r="I297" s="85"/>
      <c r="J297" s="85"/>
      <c r="K297" s="85"/>
      <c r="L297" s="85"/>
    </row>
    <row r="298" spans="2:12" x14ac:dyDescent="0.25">
      <c r="B298" s="85"/>
      <c r="C298" s="85"/>
      <c r="D298" s="85"/>
      <c r="E298" s="85"/>
      <c r="F298" s="87"/>
      <c r="G298" s="87"/>
      <c r="H298" s="87"/>
      <c r="I298" s="85"/>
      <c r="J298" s="85"/>
      <c r="K298" s="85"/>
      <c r="L298" s="85"/>
    </row>
    <row r="299" spans="2:12" x14ac:dyDescent="0.25">
      <c r="B299" s="85"/>
      <c r="C299" s="85"/>
      <c r="D299" s="85"/>
      <c r="E299" s="85"/>
      <c r="F299" s="87"/>
      <c r="G299" s="87"/>
      <c r="H299" s="87"/>
      <c r="I299" s="85"/>
      <c r="J299" s="85"/>
      <c r="K299" s="85"/>
      <c r="L299" s="85"/>
    </row>
    <row r="300" spans="2:12" x14ac:dyDescent="0.25">
      <c r="B300" s="85"/>
      <c r="C300" s="85"/>
      <c r="D300" s="85"/>
      <c r="E300" s="85"/>
      <c r="F300" s="87"/>
      <c r="G300" s="87"/>
      <c r="H300" s="87"/>
      <c r="I300" s="85"/>
      <c r="J300" s="85"/>
      <c r="K300" s="85"/>
      <c r="L300" s="85"/>
    </row>
  </sheetData>
  <mergeCells count="747">
    <mergeCell ref="A131:L131"/>
    <mergeCell ref="A133:L133"/>
    <mergeCell ref="A137:L137"/>
    <mergeCell ref="A116:E116"/>
    <mergeCell ref="F116:H116"/>
    <mergeCell ref="I116:L116"/>
    <mergeCell ref="A118:L118"/>
    <mergeCell ref="A134:E134"/>
    <mergeCell ref="F134:H134"/>
    <mergeCell ref="I134:L134"/>
    <mergeCell ref="F121:H121"/>
    <mergeCell ref="F130:H130"/>
    <mergeCell ref="A119:E119"/>
    <mergeCell ref="F119:H119"/>
    <mergeCell ref="I119:L119"/>
    <mergeCell ref="I121:L121"/>
    <mergeCell ref="F123:H123"/>
    <mergeCell ref="A121:E121"/>
    <mergeCell ref="A100:L100"/>
    <mergeCell ref="A102:L102"/>
    <mergeCell ref="A106:L106"/>
    <mergeCell ref="A110:L110"/>
    <mergeCell ref="A101:E101"/>
    <mergeCell ref="A86:E86"/>
    <mergeCell ref="F86:H86"/>
    <mergeCell ref="I86:L86"/>
    <mergeCell ref="A88:E88"/>
    <mergeCell ref="F88:H88"/>
    <mergeCell ref="I88:L88"/>
    <mergeCell ref="A90:E90"/>
    <mergeCell ref="F90:H90"/>
    <mergeCell ref="I90:L90"/>
    <mergeCell ref="A87:L87"/>
    <mergeCell ref="A95:E95"/>
    <mergeCell ref="F95:H95"/>
    <mergeCell ref="I95:L95"/>
    <mergeCell ref="A96:E96"/>
    <mergeCell ref="A5:L5"/>
    <mergeCell ref="A9:L9"/>
    <mergeCell ref="A12:L12"/>
    <mergeCell ref="A14:L14"/>
    <mergeCell ref="A16:L16"/>
    <mergeCell ref="A18:L18"/>
    <mergeCell ref="A115:E115"/>
    <mergeCell ref="F115:H115"/>
    <mergeCell ref="I115:L115"/>
    <mergeCell ref="A114:E114"/>
    <mergeCell ref="F114:H114"/>
    <mergeCell ref="I114:L114"/>
    <mergeCell ref="A111:L111"/>
    <mergeCell ref="A107:E107"/>
    <mergeCell ref="F107:H107"/>
    <mergeCell ref="I107:L107"/>
    <mergeCell ref="A108:E108"/>
    <mergeCell ref="F108:H108"/>
    <mergeCell ref="I108:L108"/>
    <mergeCell ref="A109:E109"/>
    <mergeCell ref="F109:H109"/>
    <mergeCell ref="I109:L109"/>
    <mergeCell ref="A103:E103"/>
    <mergeCell ref="A73:L73"/>
    <mergeCell ref="F128:H128"/>
    <mergeCell ref="I128:L128"/>
    <mergeCell ref="A130:E130"/>
    <mergeCell ref="A125:L125"/>
    <mergeCell ref="F103:H103"/>
    <mergeCell ref="I103:L103"/>
    <mergeCell ref="A105:E105"/>
    <mergeCell ref="F105:H105"/>
    <mergeCell ref="I105:L105"/>
    <mergeCell ref="A104:L104"/>
    <mergeCell ref="A112:E112"/>
    <mergeCell ref="F112:H112"/>
    <mergeCell ref="I112:L112"/>
    <mergeCell ref="A113:L113"/>
    <mergeCell ref="A117:L117"/>
    <mergeCell ref="A120:L120"/>
    <mergeCell ref="A124:L124"/>
    <mergeCell ref="A127:L127"/>
    <mergeCell ref="A129:L129"/>
    <mergeCell ref="F101:H101"/>
    <mergeCell ref="I101:L101"/>
    <mergeCell ref="A27:E27"/>
    <mergeCell ref="F27:H27"/>
    <mergeCell ref="I27:L27"/>
    <mergeCell ref="A71:E71"/>
    <mergeCell ref="F71:H71"/>
    <mergeCell ref="I71:L71"/>
    <mergeCell ref="F79:H79"/>
    <mergeCell ref="I79:L79"/>
    <mergeCell ref="A74:L74"/>
    <mergeCell ref="A72:E72"/>
    <mergeCell ref="F72:H72"/>
    <mergeCell ref="I72:L72"/>
    <mergeCell ref="A75:E75"/>
    <mergeCell ref="F75:H75"/>
    <mergeCell ref="I75:L75"/>
    <mergeCell ref="I77:L77"/>
    <mergeCell ref="A79:E79"/>
    <mergeCell ref="A82:L82"/>
    <mergeCell ref="A85:L85"/>
    <mergeCell ref="A89:L89"/>
    <mergeCell ref="A93:L93"/>
    <mergeCell ref="A97:L97"/>
    <mergeCell ref="A81:E81"/>
    <mergeCell ref="F81:H81"/>
    <mergeCell ref="I81:L81"/>
    <mergeCell ref="A83:L83"/>
    <mergeCell ref="A30:E30"/>
    <mergeCell ref="F30:H30"/>
    <mergeCell ref="I30:L30"/>
    <mergeCell ref="A70:E70"/>
    <mergeCell ref="F70:H70"/>
    <mergeCell ref="I70:L70"/>
    <mergeCell ref="A99:E99"/>
    <mergeCell ref="F99:H99"/>
    <mergeCell ref="I99:L99"/>
    <mergeCell ref="A98:L98"/>
    <mergeCell ref="A92:E92"/>
    <mergeCell ref="F92:H92"/>
    <mergeCell ref="I92:L92"/>
    <mergeCell ref="A84:E84"/>
    <mergeCell ref="F84:H84"/>
    <mergeCell ref="I84:L84"/>
    <mergeCell ref="F96:H96"/>
    <mergeCell ref="I96:L96"/>
    <mergeCell ref="A94:E94"/>
    <mergeCell ref="F94:H94"/>
    <mergeCell ref="I94:L94"/>
    <mergeCell ref="F61:H61"/>
    <mergeCell ref="I61:L61"/>
    <mergeCell ref="A69:L69"/>
    <mergeCell ref="A53:L54"/>
    <mergeCell ref="A59:E59"/>
    <mergeCell ref="A60:L60"/>
    <mergeCell ref="A26:L26"/>
    <mergeCell ref="A29:E29"/>
    <mergeCell ref="F29:H29"/>
    <mergeCell ref="I29:L29"/>
    <mergeCell ref="F39:H39"/>
    <mergeCell ref="I39:L39"/>
    <mergeCell ref="A43:E43"/>
    <mergeCell ref="F43:H43"/>
    <mergeCell ref="I43:L43"/>
    <mergeCell ref="A42:L42"/>
    <mergeCell ref="A76:L76"/>
    <mergeCell ref="A78:L78"/>
    <mergeCell ref="A46:E46"/>
    <mergeCell ref="F46:H46"/>
    <mergeCell ref="I46:L46"/>
    <mergeCell ref="A50:E50"/>
    <mergeCell ref="I50:L50"/>
    <mergeCell ref="A63:E63"/>
    <mergeCell ref="F63:H63"/>
    <mergeCell ref="I63:L63"/>
    <mergeCell ref="A55:E55"/>
    <mergeCell ref="F55:H55"/>
    <mergeCell ref="I55:L55"/>
    <mergeCell ref="A56:L56"/>
    <mergeCell ref="A57:E57"/>
    <mergeCell ref="F57:H57"/>
    <mergeCell ref="I57:L57"/>
    <mergeCell ref="A61:E61"/>
    <mergeCell ref="I25:L25"/>
    <mergeCell ref="A8:E8"/>
    <mergeCell ref="A7:E7"/>
    <mergeCell ref="A23:E23"/>
    <mergeCell ref="F23:H23"/>
    <mergeCell ref="I23:L23"/>
    <mergeCell ref="A21:E21"/>
    <mergeCell ref="F21:H21"/>
    <mergeCell ref="I21:L21"/>
    <mergeCell ref="A10:L10"/>
    <mergeCell ref="A11:E11"/>
    <mergeCell ref="F11:H11"/>
    <mergeCell ref="I11:L11"/>
    <mergeCell ref="A15:E15"/>
    <mergeCell ref="F15:H15"/>
    <mergeCell ref="I15:L15"/>
    <mergeCell ref="A17:E17"/>
    <mergeCell ref="F17:H17"/>
    <mergeCell ref="A20:L20"/>
    <mergeCell ref="A22:L22"/>
    <mergeCell ref="A24:L24"/>
    <mergeCell ref="F170:H170"/>
    <mergeCell ref="I170:L170"/>
    <mergeCell ref="I161:L161"/>
    <mergeCell ref="A161:E161"/>
    <mergeCell ref="A166:E166"/>
    <mergeCell ref="F166:H166"/>
    <mergeCell ref="I166:L166"/>
    <mergeCell ref="I165:L165"/>
    <mergeCell ref="F162:H162"/>
    <mergeCell ref="F164:H164"/>
    <mergeCell ref="I164:L164"/>
    <mergeCell ref="F165:H165"/>
    <mergeCell ref="I162:L162"/>
    <mergeCell ref="A165:E165"/>
    <mergeCell ref="B162:E162"/>
    <mergeCell ref="A164:E164"/>
    <mergeCell ref="I169:L169"/>
    <mergeCell ref="I168:L168"/>
    <mergeCell ref="A163:L163"/>
    <mergeCell ref="B176:E176"/>
    <mergeCell ref="B177:E177"/>
    <mergeCell ref="B178:E178"/>
    <mergeCell ref="B179:E179"/>
    <mergeCell ref="B180:E180"/>
    <mergeCell ref="A172:E172"/>
    <mergeCell ref="A169:E169"/>
    <mergeCell ref="A167:E167"/>
    <mergeCell ref="F167:H167"/>
    <mergeCell ref="F169:H169"/>
    <mergeCell ref="A168:E168"/>
    <mergeCell ref="F168:H168"/>
    <mergeCell ref="A171:E171"/>
    <mergeCell ref="F171:H171"/>
    <mergeCell ref="F175:H175"/>
    <mergeCell ref="F176:H176"/>
    <mergeCell ref="F177:H177"/>
    <mergeCell ref="F178:H178"/>
    <mergeCell ref="F179:H179"/>
    <mergeCell ref="F180:H180"/>
    <mergeCell ref="F172:H172"/>
    <mergeCell ref="F173:H173"/>
    <mergeCell ref="F174:H174"/>
    <mergeCell ref="A170:E170"/>
    <mergeCell ref="B200:E200"/>
    <mergeCell ref="B201:E201"/>
    <mergeCell ref="B181:E181"/>
    <mergeCell ref="B173:E173"/>
    <mergeCell ref="B174:E174"/>
    <mergeCell ref="B175:E175"/>
    <mergeCell ref="B188:E188"/>
    <mergeCell ref="B189:E189"/>
    <mergeCell ref="B190:E190"/>
    <mergeCell ref="B191:E191"/>
    <mergeCell ref="B192:E192"/>
    <mergeCell ref="B194:E194"/>
    <mergeCell ref="B195:E195"/>
    <mergeCell ref="B196:E196"/>
    <mergeCell ref="B197:E197"/>
    <mergeCell ref="B198:E198"/>
    <mergeCell ref="B199:E199"/>
    <mergeCell ref="B193:E193"/>
    <mergeCell ref="B182:E182"/>
    <mergeCell ref="B183:E183"/>
    <mergeCell ref="B187:E187"/>
    <mergeCell ref="B184:E184"/>
    <mergeCell ref="B185:E185"/>
    <mergeCell ref="B186:E186"/>
    <mergeCell ref="B206:E206"/>
    <mergeCell ref="B207:E207"/>
    <mergeCell ref="B208:E208"/>
    <mergeCell ref="B209:E209"/>
    <mergeCell ref="B210:E210"/>
    <mergeCell ref="B211:E211"/>
    <mergeCell ref="B202:E202"/>
    <mergeCell ref="B203:E203"/>
    <mergeCell ref="B204:E204"/>
    <mergeCell ref="B205:E205"/>
    <mergeCell ref="B218:E218"/>
    <mergeCell ref="B219:E219"/>
    <mergeCell ref="B220:E220"/>
    <mergeCell ref="B221:E221"/>
    <mergeCell ref="B222:E222"/>
    <mergeCell ref="B223:E223"/>
    <mergeCell ref="B212:E212"/>
    <mergeCell ref="B213:E213"/>
    <mergeCell ref="B214:E214"/>
    <mergeCell ref="B215:E215"/>
    <mergeCell ref="B216:E216"/>
    <mergeCell ref="B217:E217"/>
    <mergeCell ref="B233:E233"/>
    <mergeCell ref="B234:E234"/>
    <mergeCell ref="B235:E235"/>
    <mergeCell ref="B224:E224"/>
    <mergeCell ref="B225:E225"/>
    <mergeCell ref="B226:E226"/>
    <mergeCell ref="B227:E227"/>
    <mergeCell ref="B228:E228"/>
    <mergeCell ref="B229:E229"/>
    <mergeCell ref="B230:E230"/>
    <mergeCell ref="B231:E231"/>
    <mergeCell ref="B232:E232"/>
    <mergeCell ref="B299:E299"/>
    <mergeCell ref="B300:E300"/>
    <mergeCell ref="F7:H7"/>
    <mergeCell ref="F34:H34"/>
    <mergeCell ref="F36:H36"/>
    <mergeCell ref="B290:E290"/>
    <mergeCell ref="B291:E291"/>
    <mergeCell ref="B292:E292"/>
    <mergeCell ref="B293:E293"/>
    <mergeCell ref="B294:E294"/>
    <mergeCell ref="B295:E295"/>
    <mergeCell ref="B284:E284"/>
    <mergeCell ref="B285:E285"/>
    <mergeCell ref="B286:E286"/>
    <mergeCell ref="B287:E287"/>
    <mergeCell ref="B288:E288"/>
    <mergeCell ref="B289:E289"/>
    <mergeCell ref="B278:E278"/>
    <mergeCell ref="B279:E279"/>
    <mergeCell ref="B280:E280"/>
    <mergeCell ref="B281:E281"/>
    <mergeCell ref="B282:E282"/>
    <mergeCell ref="F38:H38"/>
    <mergeCell ref="B264:E264"/>
    <mergeCell ref="B296:E296"/>
    <mergeCell ref="B297:E297"/>
    <mergeCell ref="B298:E298"/>
    <mergeCell ref="B283:E283"/>
    <mergeCell ref="B272:E272"/>
    <mergeCell ref="B273:E273"/>
    <mergeCell ref="B274:E274"/>
    <mergeCell ref="B275:E275"/>
    <mergeCell ref="B276:E276"/>
    <mergeCell ref="B277:E277"/>
    <mergeCell ref="B266:E266"/>
    <mergeCell ref="B267:E267"/>
    <mergeCell ref="B268:E268"/>
    <mergeCell ref="B269:E269"/>
    <mergeCell ref="B270:E270"/>
    <mergeCell ref="B271:E271"/>
    <mergeCell ref="B260:E260"/>
    <mergeCell ref="B261:E261"/>
    <mergeCell ref="B262:E262"/>
    <mergeCell ref="B263:E263"/>
    <mergeCell ref="B265:E265"/>
    <mergeCell ref="B257:E257"/>
    <mergeCell ref="B258:E258"/>
    <mergeCell ref="B259:E259"/>
    <mergeCell ref="B248:E248"/>
    <mergeCell ref="B249:E249"/>
    <mergeCell ref="B250:E250"/>
    <mergeCell ref="B251:E251"/>
    <mergeCell ref="B252:E252"/>
    <mergeCell ref="B253:E253"/>
    <mergeCell ref="B254:E254"/>
    <mergeCell ref="B255:E255"/>
    <mergeCell ref="B256:E256"/>
    <mergeCell ref="B242:E242"/>
    <mergeCell ref="B243:E243"/>
    <mergeCell ref="B244:E244"/>
    <mergeCell ref="B245:E245"/>
    <mergeCell ref="B246:E246"/>
    <mergeCell ref="B247:E247"/>
    <mergeCell ref="B236:E236"/>
    <mergeCell ref="B237:E237"/>
    <mergeCell ref="B238:E238"/>
    <mergeCell ref="B239:E239"/>
    <mergeCell ref="B240:E240"/>
    <mergeCell ref="B241:E241"/>
    <mergeCell ref="F187:H187"/>
    <mergeCell ref="F188:H188"/>
    <mergeCell ref="F189:H189"/>
    <mergeCell ref="F190:H190"/>
    <mergeCell ref="F191:H191"/>
    <mergeCell ref="F192:H192"/>
    <mergeCell ref="F181:H181"/>
    <mergeCell ref="F182:H182"/>
    <mergeCell ref="F183:H183"/>
    <mergeCell ref="F184:H184"/>
    <mergeCell ref="F185:H185"/>
    <mergeCell ref="F186:H186"/>
    <mergeCell ref="F199:H199"/>
    <mergeCell ref="F200:H200"/>
    <mergeCell ref="F201:H201"/>
    <mergeCell ref="F202:H202"/>
    <mergeCell ref="F203:H203"/>
    <mergeCell ref="F204:H204"/>
    <mergeCell ref="F193:H193"/>
    <mergeCell ref="F194:H194"/>
    <mergeCell ref="F195:H195"/>
    <mergeCell ref="F196:H196"/>
    <mergeCell ref="F197:H197"/>
    <mergeCell ref="F198:H198"/>
    <mergeCell ref="F211:H211"/>
    <mergeCell ref="F212:H212"/>
    <mergeCell ref="F213:H213"/>
    <mergeCell ref="F214:H214"/>
    <mergeCell ref="F215:H215"/>
    <mergeCell ref="F216:H216"/>
    <mergeCell ref="F205:H205"/>
    <mergeCell ref="F206:H206"/>
    <mergeCell ref="F207:H207"/>
    <mergeCell ref="F208:H208"/>
    <mergeCell ref="F209:H209"/>
    <mergeCell ref="F210:H210"/>
    <mergeCell ref="F223:H223"/>
    <mergeCell ref="F224:H224"/>
    <mergeCell ref="F225:H225"/>
    <mergeCell ref="F226:H226"/>
    <mergeCell ref="F227:H227"/>
    <mergeCell ref="F228:H228"/>
    <mergeCell ref="F217:H217"/>
    <mergeCell ref="F218:H218"/>
    <mergeCell ref="F219:H219"/>
    <mergeCell ref="F220:H220"/>
    <mergeCell ref="F221:H221"/>
    <mergeCell ref="F222:H222"/>
    <mergeCell ref="F235:H235"/>
    <mergeCell ref="F236:H236"/>
    <mergeCell ref="F237:H237"/>
    <mergeCell ref="F238:H238"/>
    <mergeCell ref="F239:H239"/>
    <mergeCell ref="F240:H240"/>
    <mergeCell ref="F229:H229"/>
    <mergeCell ref="F230:H230"/>
    <mergeCell ref="F231:H231"/>
    <mergeCell ref="F232:H232"/>
    <mergeCell ref="F233:H233"/>
    <mergeCell ref="F234:H234"/>
    <mergeCell ref="F248:H248"/>
    <mergeCell ref="F249:H249"/>
    <mergeCell ref="F250:H250"/>
    <mergeCell ref="F251:H251"/>
    <mergeCell ref="F252:H252"/>
    <mergeCell ref="F241:H241"/>
    <mergeCell ref="F242:H242"/>
    <mergeCell ref="F243:H243"/>
    <mergeCell ref="F244:H244"/>
    <mergeCell ref="F245:H245"/>
    <mergeCell ref="F246:H246"/>
    <mergeCell ref="F298:H298"/>
    <mergeCell ref="F299:H299"/>
    <mergeCell ref="F300:H300"/>
    <mergeCell ref="F289:H289"/>
    <mergeCell ref="F290:H290"/>
    <mergeCell ref="F291:H291"/>
    <mergeCell ref="F292:H292"/>
    <mergeCell ref="F293:H293"/>
    <mergeCell ref="F294:H294"/>
    <mergeCell ref="F295:H295"/>
    <mergeCell ref="F296:H296"/>
    <mergeCell ref="F297:H297"/>
    <mergeCell ref="F286:H286"/>
    <mergeCell ref="F287:H287"/>
    <mergeCell ref="F288:H288"/>
    <mergeCell ref="I167:L167"/>
    <mergeCell ref="F277:H277"/>
    <mergeCell ref="F278:H278"/>
    <mergeCell ref="F279:H279"/>
    <mergeCell ref="F280:H280"/>
    <mergeCell ref="F281:H281"/>
    <mergeCell ref="F282:H282"/>
    <mergeCell ref="F271:H271"/>
    <mergeCell ref="F272:H272"/>
    <mergeCell ref="F273:H273"/>
    <mergeCell ref="F274:H274"/>
    <mergeCell ref="I176:L176"/>
    <mergeCell ref="F257:H257"/>
    <mergeCell ref="F247:H247"/>
    <mergeCell ref="F259:H259"/>
    <mergeCell ref="F260:H260"/>
    <mergeCell ref="F261:H261"/>
    <mergeCell ref="F262:H262"/>
    <mergeCell ref="F263:H263"/>
    <mergeCell ref="F264:H264"/>
    <mergeCell ref="F253:H253"/>
    <mergeCell ref="F254:H254"/>
    <mergeCell ref="F255:H255"/>
    <mergeCell ref="F256:H256"/>
    <mergeCell ref="F258:H258"/>
    <mergeCell ref="F283:H283"/>
    <mergeCell ref="F284:H284"/>
    <mergeCell ref="F285:H285"/>
    <mergeCell ref="F275:H275"/>
    <mergeCell ref="F276:H276"/>
    <mergeCell ref="F265:H265"/>
    <mergeCell ref="F266:H266"/>
    <mergeCell ref="F267:H267"/>
    <mergeCell ref="F268:H268"/>
    <mergeCell ref="F269:H269"/>
    <mergeCell ref="F270:H270"/>
    <mergeCell ref="I191:L191"/>
    <mergeCell ref="I192:L192"/>
    <mergeCell ref="I193:L193"/>
    <mergeCell ref="I182:L182"/>
    <mergeCell ref="I183:L183"/>
    <mergeCell ref="I184:L184"/>
    <mergeCell ref="I185:L185"/>
    <mergeCell ref="I186:L186"/>
    <mergeCell ref="I187:L187"/>
    <mergeCell ref="I181:L181"/>
    <mergeCell ref="I172:L172"/>
    <mergeCell ref="I173:L173"/>
    <mergeCell ref="I174:L174"/>
    <mergeCell ref="I175:L175"/>
    <mergeCell ref="I188:L188"/>
    <mergeCell ref="I189:L189"/>
    <mergeCell ref="I190:L190"/>
    <mergeCell ref="I171:L171"/>
    <mergeCell ref="I177:L177"/>
    <mergeCell ref="I178:L178"/>
    <mergeCell ref="I179:L179"/>
    <mergeCell ref="I180:L180"/>
    <mergeCell ref="I200:L200"/>
    <mergeCell ref="I201:L201"/>
    <mergeCell ref="I202:L202"/>
    <mergeCell ref="I203:L203"/>
    <mergeCell ref="I204:L204"/>
    <mergeCell ref="I205:L205"/>
    <mergeCell ref="I194:L194"/>
    <mergeCell ref="I195:L195"/>
    <mergeCell ref="I196:L196"/>
    <mergeCell ref="I197:L197"/>
    <mergeCell ref="I198:L198"/>
    <mergeCell ref="I199:L199"/>
    <mergeCell ref="I212:L212"/>
    <mergeCell ref="I213:L213"/>
    <mergeCell ref="I214:L214"/>
    <mergeCell ref="I215:L215"/>
    <mergeCell ref="I216:L216"/>
    <mergeCell ref="I217:L217"/>
    <mergeCell ref="I206:L206"/>
    <mergeCell ref="I207:L207"/>
    <mergeCell ref="I208:L208"/>
    <mergeCell ref="I209:L209"/>
    <mergeCell ref="I210:L210"/>
    <mergeCell ref="I211:L211"/>
    <mergeCell ref="I224:L224"/>
    <mergeCell ref="I225:L225"/>
    <mergeCell ref="I226:L226"/>
    <mergeCell ref="I227:L227"/>
    <mergeCell ref="I228:L228"/>
    <mergeCell ref="I229:L229"/>
    <mergeCell ref="I218:L218"/>
    <mergeCell ref="I219:L219"/>
    <mergeCell ref="I220:L220"/>
    <mergeCell ref="I221:L221"/>
    <mergeCell ref="I222:L222"/>
    <mergeCell ref="I223:L223"/>
    <mergeCell ref="I236:L236"/>
    <mergeCell ref="I237:L237"/>
    <mergeCell ref="I238:L238"/>
    <mergeCell ref="I239:L239"/>
    <mergeCell ref="I240:L240"/>
    <mergeCell ref="I241:L241"/>
    <mergeCell ref="I230:L230"/>
    <mergeCell ref="I231:L231"/>
    <mergeCell ref="I232:L232"/>
    <mergeCell ref="I233:L233"/>
    <mergeCell ref="I234:L234"/>
    <mergeCell ref="I235:L235"/>
    <mergeCell ref="I248:L248"/>
    <mergeCell ref="I249:L249"/>
    <mergeCell ref="I250:L250"/>
    <mergeCell ref="I251:L251"/>
    <mergeCell ref="I252:L252"/>
    <mergeCell ref="I253:L253"/>
    <mergeCell ref="I242:L242"/>
    <mergeCell ref="I243:L243"/>
    <mergeCell ref="I244:L244"/>
    <mergeCell ref="I245:L245"/>
    <mergeCell ref="I246:L246"/>
    <mergeCell ref="I247:L247"/>
    <mergeCell ref="I260:L260"/>
    <mergeCell ref="I261:L261"/>
    <mergeCell ref="I262:L262"/>
    <mergeCell ref="I263:L263"/>
    <mergeCell ref="I264:L264"/>
    <mergeCell ref="I265:L265"/>
    <mergeCell ref="I254:L254"/>
    <mergeCell ref="I255:L255"/>
    <mergeCell ref="I256:L256"/>
    <mergeCell ref="I257:L257"/>
    <mergeCell ref="I258:L258"/>
    <mergeCell ref="I259:L259"/>
    <mergeCell ref="I272:L272"/>
    <mergeCell ref="I273:L273"/>
    <mergeCell ref="I274:L274"/>
    <mergeCell ref="I275:L275"/>
    <mergeCell ref="I276:L276"/>
    <mergeCell ref="I277:L277"/>
    <mergeCell ref="I266:L266"/>
    <mergeCell ref="I267:L267"/>
    <mergeCell ref="I268:L268"/>
    <mergeCell ref="I269:L269"/>
    <mergeCell ref="I270:L270"/>
    <mergeCell ref="I271:L271"/>
    <mergeCell ref="I284:L284"/>
    <mergeCell ref="I285:L285"/>
    <mergeCell ref="I286:L286"/>
    <mergeCell ref="I287:L287"/>
    <mergeCell ref="I288:L288"/>
    <mergeCell ref="I289:L289"/>
    <mergeCell ref="I278:L278"/>
    <mergeCell ref="I279:L279"/>
    <mergeCell ref="I280:L280"/>
    <mergeCell ref="I281:L281"/>
    <mergeCell ref="I282:L282"/>
    <mergeCell ref="I283:L283"/>
    <mergeCell ref="I296:L296"/>
    <mergeCell ref="I297:L297"/>
    <mergeCell ref="I298:L298"/>
    <mergeCell ref="I299:L299"/>
    <mergeCell ref="I300:L300"/>
    <mergeCell ref="I290:L290"/>
    <mergeCell ref="I291:L291"/>
    <mergeCell ref="I292:L292"/>
    <mergeCell ref="I293:L293"/>
    <mergeCell ref="I294:L294"/>
    <mergeCell ref="I295:L295"/>
    <mergeCell ref="A1:L1"/>
    <mergeCell ref="A3:L4"/>
    <mergeCell ref="F8:H8"/>
    <mergeCell ref="I8:L8"/>
    <mergeCell ref="I7:L7"/>
    <mergeCell ref="A40:E40"/>
    <mergeCell ref="F40:H40"/>
    <mergeCell ref="I40:L40"/>
    <mergeCell ref="A34:E34"/>
    <mergeCell ref="A36:E36"/>
    <mergeCell ref="A38:E38"/>
    <mergeCell ref="A2:L2"/>
    <mergeCell ref="I34:L34"/>
    <mergeCell ref="I36:L36"/>
    <mergeCell ref="I38:L38"/>
    <mergeCell ref="I17:L17"/>
    <mergeCell ref="A19:E19"/>
    <mergeCell ref="F19:H19"/>
    <mergeCell ref="I19:L19"/>
    <mergeCell ref="A13:E13"/>
    <mergeCell ref="F13:H13"/>
    <mergeCell ref="I13:L13"/>
    <mergeCell ref="A25:E25"/>
    <mergeCell ref="F25:H25"/>
    <mergeCell ref="A91:L91"/>
    <mergeCell ref="A122:E122"/>
    <mergeCell ref="F122:H122"/>
    <mergeCell ref="I122:L122"/>
    <mergeCell ref="A123:E123"/>
    <mergeCell ref="A68:E68"/>
    <mergeCell ref="I80:L80"/>
    <mergeCell ref="I59:L59"/>
    <mergeCell ref="F50:H50"/>
    <mergeCell ref="F77:H77"/>
    <mergeCell ref="F80:H80"/>
    <mergeCell ref="F59:H59"/>
    <mergeCell ref="A77:E77"/>
    <mergeCell ref="A80:E80"/>
    <mergeCell ref="I123:L123"/>
    <mergeCell ref="I68:L68"/>
    <mergeCell ref="F62:H62"/>
    <mergeCell ref="F68:H68"/>
    <mergeCell ref="A62:E62"/>
    <mergeCell ref="I62:L62"/>
    <mergeCell ref="A66:E66"/>
    <mergeCell ref="F66:H66"/>
    <mergeCell ref="I66:L66"/>
    <mergeCell ref="A58:L58"/>
    <mergeCell ref="I136:L136"/>
    <mergeCell ref="I143:L143"/>
    <mergeCell ref="F132:H132"/>
    <mergeCell ref="A136:E136"/>
    <mergeCell ref="F136:H136"/>
    <mergeCell ref="A126:E126"/>
    <mergeCell ref="F139:H139"/>
    <mergeCell ref="F141:H141"/>
    <mergeCell ref="A141:E141"/>
    <mergeCell ref="F142:H142"/>
    <mergeCell ref="F143:H143"/>
    <mergeCell ref="I139:L139"/>
    <mergeCell ref="A142:E142"/>
    <mergeCell ref="I142:L142"/>
    <mergeCell ref="I141:L141"/>
    <mergeCell ref="A138:L138"/>
    <mergeCell ref="F135:H135"/>
    <mergeCell ref="A135:E135"/>
    <mergeCell ref="I135:L135"/>
    <mergeCell ref="I130:L130"/>
    <mergeCell ref="A132:E132"/>
    <mergeCell ref="I132:L132"/>
    <mergeCell ref="A140:L140"/>
    <mergeCell ref="A128:E128"/>
    <mergeCell ref="F155:H155"/>
    <mergeCell ref="I155:L155"/>
    <mergeCell ref="A153:E153"/>
    <mergeCell ref="F153:H153"/>
    <mergeCell ref="A143:E143"/>
    <mergeCell ref="A139:E139"/>
    <mergeCell ref="A154:E154"/>
    <mergeCell ref="F154:H154"/>
    <mergeCell ref="F156:H156"/>
    <mergeCell ref="I156:L156"/>
    <mergeCell ref="I148:L148"/>
    <mergeCell ref="I150:L150"/>
    <mergeCell ref="F150:H150"/>
    <mergeCell ref="A151:E151"/>
    <mergeCell ref="F151:H151"/>
    <mergeCell ref="I151:L151"/>
    <mergeCell ref="A152:E152"/>
    <mergeCell ref="F152:H152"/>
    <mergeCell ref="I154:L154"/>
    <mergeCell ref="A148:E148"/>
    <mergeCell ref="A146:L146"/>
    <mergeCell ref="A147:L147"/>
    <mergeCell ref="A159:E159"/>
    <mergeCell ref="F159:H159"/>
    <mergeCell ref="I159:L159"/>
    <mergeCell ref="A160:E160"/>
    <mergeCell ref="F160:H160"/>
    <mergeCell ref="I160:L160"/>
    <mergeCell ref="F161:H161"/>
    <mergeCell ref="A157:E157"/>
    <mergeCell ref="I126:L126"/>
    <mergeCell ref="I157:L157"/>
    <mergeCell ref="F126:H126"/>
    <mergeCell ref="F157:H157"/>
    <mergeCell ref="F148:H148"/>
    <mergeCell ref="A150:E150"/>
    <mergeCell ref="A155:E155"/>
    <mergeCell ref="I152:L152"/>
    <mergeCell ref="I153:L153"/>
    <mergeCell ref="A156:E156"/>
    <mergeCell ref="A149:E149"/>
    <mergeCell ref="F149:H149"/>
    <mergeCell ref="I149:L149"/>
    <mergeCell ref="A158:E158"/>
    <mergeCell ref="F158:H158"/>
    <mergeCell ref="I158:L158"/>
    <mergeCell ref="A64:L64"/>
    <mergeCell ref="A67:L67"/>
    <mergeCell ref="A65:L65"/>
    <mergeCell ref="A31:E31"/>
    <mergeCell ref="A28:L28"/>
    <mergeCell ref="A35:L35"/>
    <mergeCell ref="A37:L37"/>
    <mergeCell ref="A44:L44"/>
    <mergeCell ref="A32:L32"/>
    <mergeCell ref="A41:L41"/>
    <mergeCell ref="A48:L48"/>
    <mergeCell ref="A52:L52"/>
    <mergeCell ref="A51:L51"/>
    <mergeCell ref="A45:E45"/>
    <mergeCell ref="F45:H45"/>
    <mergeCell ref="I45:L45"/>
    <mergeCell ref="A49:L49"/>
    <mergeCell ref="A47:E47"/>
    <mergeCell ref="F47:H47"/>
    <mergeCell ref="I47:L47"/>
    <mergeCell ref="F31:H31"/>
    <mergeCell ref="I31:L31"/>
    <mergeCell ref="A33:L33"/>
    <mergeCell ref="A39:E39"/>
  </mergeCells>
  <pageMargins left="0.7" right="0.7" top="0.75" bottom="0.60416666666666663"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drepac</dc:creator>
  <cp:lastModifiedBy>Marina Siprak</cp:lastModifiedBy>
  <cp:lastPrinted>2025-07-07T14:08:43Z</cp:lastPrinted>
  <dcterms:created xsi:type="dcterms:W3CDTF">2016-03-23T09:03:23Z</dcterms:created>
  <dcterms:modified xsi:type="dcterms:W3CDTF">2025-07-09T08:43:47Z</dcterms:modified>
</cp:coreProperties>
</file>